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ients\Patchway Town Council\17-18\"/>
    </mc:Choice>
  </mc:AlternateContent>
  <xr:revisionPtr revIDLastSave="0" documentId="13_ncr:1_{09E3E934-3034-457F-9E1C-49052AD4F18D}" xr6:coauthVersionLast="34" xr6:coauthVersionMax="34" xr10:uidLastSave="{00000000-0000-0000-0000-000000000000}"/>
  <bookViews>
    <workbookView xWindow="0" yWindow="0" windowWidth="28800" windowHeight="13275" tabRatio="802" activeTab="8" xr2:uid="{00000000-000D-0000-FFFF-FFFF00000000}"/>
  </bookViews>
  <sheets>
    <sheet name="Cover" sheetId="1" r:id="rId1"/>
    <sheet name="Index" sheetId="2" r:id="rId2"/>
    <sheet name="inc and exp" sheetId="3" r:id="rId3"/>
    <sheet name="summary" sheetId="4" r:id="rId4"/>
    <sheet name="Expenditure" sheetId="5" r:id="rId5"/>
    <sheet name="Bal Sheet" sheetId="6" r:id="rId6"/>
    <sheet name="Assets" sheetId="7" r:id="rId7"/>
    <sheet name="Leases" sheetId="8" r:id="rId8"/>
    <sheet name="I" sheetId="9" r:id="rId9"/>
    <sheet name="J" sheetId="10" r:id="rId10"/>
    <sheet name="Section 2" sheetId="15" r:id="rId11"/>
    <sheet name="Bank Rec" sheetId="11" r:id="rId12"/>
    <sheet name="Variance Explanations" sheetId="14" r:id="rId13"/>
    <sheet name="Payments" sheetId="12" r:id="rId14"/>
    <sheet name="Receipts" sheetId="13" r:id="rId15"/>
  </sheets>
  <externalReferences>
    <externalReference r:id="rId16"/>
  </externalReferences>
  <definedNames>
    <definedName name="_xlnm.Print_Area" localSheetId="6">Assets!$A$1:$L$59</definedName>
    <definedName name="_xlnm.Print_Area" localSheetId="5">'Bal Sheet'!$A$1:$J$49</definedName>
    <definedName name="_xlnm.Print_Area" localSheetId="4">Expenditure!$A$1:$J$28</definedName>
    <definedName name="_xlnm.Print_Area" localSheetId="9">J!$A$1:$J$28</definedName>
    <definedName name="_xlnm.Print_Area" localSheetId="7">Leases!$A$1:$J$39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5" l="1"/>
  <c r="E14" i="11" l="1"/>
  <c r="E56" i="11" s="1"/>
  <c r="E21" i="11"/>
  <c r="E53" i="11"/>
  <c r="E75" i="11"/>
  <c r="E62" i="11" s="1"/>
  <c r="E67" i="11" s="1"/>
  <c r="G67" i="11" l="1"/>
  <c r="K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Wiltshire</author>
  </authors>
  <commentList>
    <comment ref="G177" authorId="0" shapeId="0" xr:uid="{7192E4C6-B301-4B6A-A531-9353F1FA3910}">
      <text>
        <r>
          <rPr>
            <b/>
            <sz val="9"/>
            <color indexed="81"/>
            <rFont val="Tahoma"/>
            <family val="2"/>
          </rPr>
          <t>Martin Wiltshire:</t>
        </r>
        <r>
          <rPr>
            <sz val="9"/>
            <color indexed="81"/>
            <rFont val="Tahoma"/>
            <family val="2"/>
          </rPr>
          <t xml:space="preserve">
was 852.15</t>
        </r>
      </text>
    </comment>
    <comment ref="AI203" authorId="0" shapeId="0" xr:uid="{312C0256-70D4-47F3-A703-FBB1C0D9F456}">
      <text>
        <r>
          <rPr>
            <b/>
            <sz val="11"/>
            <color indexed="81"/>
            <rFont val="Tahoma"/>
            <family val="2"/>
          </rPr>
          <t>Martin Wiltshire:</t>
        </r>
        <r>
          <rPr>
            <sz val="11"/>
            <color indexed="81"/>
            <rFont val="Tahoma"/>
            <family val="2"/>
          </rPr>
          <t xml:space="preserve">
BANES Pensions payment not made so still outstanding</t>
        </r>
      </text>
    </comment>
  </commentList>
</comments>
</file>

<file path=xl/sharedStrings.xml><?xml version="1.0" encoding="utf-8"?>
<sst xmlns="http://schemas.openxmlformats.org/spreadsheetml/2006/main" count="3095" uniqueCount="1252">
  <si>
    <t xml:space="preserve"> </t>
  </si>
  <si>
    <t>PATCHWAY TOWN COUNCIL</t>
  </si>
  <si>
    <t>ACCOUNTS</t>
  </si>
  <si>
    <t>Page 9</t>
  </si>
  <si>
    <t>SUPPORTING STATEMENTS TO THE INCOME AND EXPENDITURE ACCOUNT</t>
  </si>
  <si>
    <t>SEC .137 PAYMENTS</t>
  </si>
  <si>
    <t xml:space="preserve">The limit for spending under s137 of the Local Government Act 1972 for this council in this year </t>
  </si>
  <si>
    <t>A similar payment was made during the previous year.</t>
  </si>
  <si>
    <t>AGENCY WORK</t>
  </si>
  <si>
    <t>No agency work for other bodies was undertaken by the Council during the year.</t>
  </si>
  <si>
    <t>PENSIONS</t>
  </si>
  <si>
    <t>Page 8</t>
  </si>
  <si>
    <t>BORROWINGS</t>
  </si>
  <si>
    <t>Lender</t>
  </si>
  <si>
    <t>Loan period</t>
  </si>
  <si>
    <t xml:space="preserve">       Balance</t>
  </si>
  <si>
    <t>remaining</t>
  </si>
  <si>
    <t xml:space="preserve">     £</t>
  </si>
  <si>
    <t>Public Works Loan Board (Coniston)</t>
  </si>
  <si>
    <t>12 years</t>
  </si>
  <si>
    <t>13 years</t>
  </si>
  <si>
    <t>Public Works Loan Board (Coniston phase 2)</t>
  </si>
  <si>
    <t>5 years</t>
  </si>
  <si>
    <t>6 years</t>
  </si>
  <si>
    <t/>
  </si>
  <si>
    <t>DEBTS OUTSTANDING</t>
  </si>
  <si>
    <t>No</t>
  </si>
  <si>
    <t xml:space="preserve">     Value</t>
  </si>
  <si>
    <t>Less than 3 months old</t>
  </si>
  <si>
    <t>Over 12 months old</t>
  </si>
  <si>
    <t>VAT recoverable</t>
  </si>
  <si>
    <t>CAPITAL RESERVE</t>
  </si>
  <si>
    <t>There were no funds held on Capital Reserve at the end of the year.</t>
  </si>
  <si>
    <t>Page 7</t>
  </si>
  <si>
    <t>LEASES</t>
  </si>
  <si>
    <t>At the end of the year the following leases were in operation</t>
  </si>
  <si>
    <t>(a) Where the Council is the Lessee</t>
  </si>
  <si>
    <t>Annual Rent</t>
  </si>
  <si>
    <t>Year of Expiry</t>
  </si>
  <si>
    <t>Payable</t>
  </si>
  <si>
    <t xml:space="preserve">       £</t>
  </si>
  <si>
    <t>Lessor: South Gloucester Council</t>
  </si>
  <si>
    <t>1. Blakeney Road Allotments</t>
  </si>
  <si>
    <t>2. Gorse Covert Play area</t>
  </si>
  <si>
    <t>3. Bevington Walk Play Area</t>
  </si>
  <si>
    <t>Lessor: Network Rail</t>
  </si>
  <si>
    <t>1. Land at the Tumps</t>
  </si>
  <si>
    <t>*  South Gloucestershire Council has advised that rents due on these properties will</t>
  </si>
  <si>
    <t>not be collected</t>
  </si>
  <si>
    <t>(b) Where the Council is the Lessor</t>
  </si>
  <si>
    <t>£</t>
  </si>
  <si>
    <t>1. Coniston Community Centre (Building)</t>
  </si>
  <si>
    <t>2. Day Centre</t>
  </si>
  <si>
    <t>3. Patchway Community Centre</t>
  </si>
  <si>
    <t>4. Patchway Sports &amp; Social Club  *</t>
  </si>
  <si>
    <t>2% of annual turnover</t>
  </si>
  <si>
    <t>5. BMX Track</t>
  </si>
  <si>
    <t>Page 6</t>
  </si>
  <si>
    <t>ASSETS</t>
  </si>
  <si>
    <t>Movements in the year</t>
  </si>
  <si>
    <t>(a) During the year the following assets were purchased</t>
  </si>
  <si>
    <t>Stihl Blower</t>
  </si>
  <si>
    <t>Parks</t>
  </si>
  <si>
    <t>Kissing Gate</t>
  </si>
  <si>
    <t>outdoor furniture</t>
  </si>
  <si>
    <t xml:space="preserve">Chainsaw </t>
  </si>
  <si>
    <t>Trimmer</t>
  </si>
  <si>
    <t>Leaf Blower</t>
  </si>
  <si>
    <t>Fencing Work Scot tPark</t>
  </si>
  <si>
    <t>Fertiliser Spreader</t>
  </si>
  <si>
    <t>2 x Dog Litter Bins &amp; Fixings</t>
  </si>
  <si>
    <t>Belle Mini Mixer</t>
  </si>
  <si>
    <t>Stihl Disc Cutter</t>
  </si>
  <si>
    <t>Diamond Disc</t>
  </si>
  <si>
    <t xml:space="preserve">               -</t>
  </si>
  <si>
    <t>(d)  At 31 March 2017 the following properties were held:</t>
  </si>
  <si>
    <t xml:space="preserve">          Patchway Community Centre</t>
  </si>
  <si>
    <t xml:space="preserve">          Coniston  Community Centre</t>
  </si>
  <si>
    <t xml:space="preserve">          Casson Centre</t>
  </si>
  <si>
    <t xml:space="preserve">          Scott Park Pavilion and other buildings</t>
  </si>
  <si>
    <t xml:space="preserve">          Machinery Stores and Workshops at Allotments</t>
  </si>
  <si>
    <t xml:space="preserve">          Callicroft House</t>
  </si>
  <si>
    <t xml:space="preserve">The basis of valuation of these assets is the original purchase cost </t>
  </si>
  <si>
    <t>Other assets are listed separately</t>
  </si>
  <si>
    <t>BALANCE SHEET</t>
  </si>
  <si>
    <t>Page 5</t>
  </si>
  <si>
    <t xml:space="preserve"> £</t>
  </si>
  <si>
    <t>CURRENT ASSETS</t>
  </si>
  <si>
    <t xml:space="preserve"> Debtors and prepayments</t>
  </si>
  <si>
    <t xml:space="preserve">    General</t>
  </si>
  <si>
    <t xml:space="preserve">    VAT</t>
  </si>
  <si>
    <t xml:space="preserve">    Cash at Bank</t>
  </si>
  <si>
    <t>TOTAL ASSETS</t>
  </si>
  <si>
    <t>CURRENT LIABILITIES</t>
  </si>
  <si>
    <t xml:space="preserve">    Creditors and accruals</t>
  </si>
  <si>
    <t>NET CURRENT ASSETS</t>
  </si>
  <si>
    <t>Represented by:</t>
  </si>
  <si>
    <t>CAPITAL AND RESERVES</t>
  </si>
  <si>
    <t xml:space="preserve">    General Fund Balance</t>
  </si>
  <si>
    <t xml:space="preserve">    Earmarked Reserves</t>
  </si>
  <si>
    <t>The above statement represents fairly the financial position of the</t>
  </si>
  <si>
    <t>the year.</t>
  </si>
  <si>
    <t>Approved by the Council:</t>
  </si>
  <si>
    <t>dated .................</t>
  </si>
  <si>
    <t>.......................</t>
  </si>
  <si>
    <t>Chairman</t>
  </si>
  <si>
    <t>Responsible Financial officer</t>
  </si>
  <si>
    <t>Page 4</t>
  </si>
  <si>
    <t xml:space="preserve">DETAILED EXPENDITURE ACCOUNT </t>
  </si>
  <si>
    <t xml:space="preserve">           £</t>
  </si>
  <si>
    <t>GENERAL EXPENDITURE</t>
  </si>
  <si>
    <t>Salaries and  Wages</t>
  </si>
  <si>
    <t>Park and Open Spaces</t>
  </si>
  <si>
    <t>General Administration</t>
  </si>
  <si>
    <t>Bank Charges</t>
  </si>
  <si>
    <t>Grants</t>
  </si>
  <si>
    <t>Capital Payments</t>
  </si>
  <si>
    <t>Loan Repayments</t>
  </si>
  <si>
    <t>Loan Interest</t>
  </si>
  <si>
    <t>Civic Fund</t>
  </si>
  <si>
    <t xml:space="preserve">Street Furniture </t>
  </si>
  <si>
    <t>Burials</t>
  </si>
  <si>
    <t>Allotments</t>
  </si>
  <si>
    <t xml:space="preserve">Running Costs: </t>
  </si>
  <si>
    <t xml:space="preserve">     Callicroft House</t>
  </si>
  <si>
    <t xml:space="preserve">     Casson Centre</t>
  </si>
  <si>
    <t>Page 3</t>
  </si>
  <si>
    <t>INCOME AND EXPENDITURE ACCOUNT (Continued)</t>
  </si>
  <si>
    <t>SUMMARY</t>
  </si>
  <si>
    <t>TOTAL INCOME FOR THE YEAR</t>
  </si>
  <si>
    <t>LESS TOTAL EXPENDITURE FOR THE YEAR</t>
  </si>
  <si>
    <t xml:space="preserve"> before transfers from Earmarked Reserves</t>
  </si>
  <si>
    <t>SURPLUS/(DEFICIT) FOR THE YEAR</t>
  </si>
  <si>
    <t>Plus Transfers from Earmarked Reserves</t>
  </si>
  <si>
    <t>NET SURPLUS/(DEFICIT) FOR THE YEAR</t>
  </si>
  <si>
    <t xml:space="preserve">    </t>
  </si>
  <si>
    <t>GENERAL FUND</t>
  </si>
  <si>
    <t>Surplus/(deficit) for the year</t>
  </si>
  <si>
    <t>Page 2</t>
  </si>
  <si>
    <t xml:space="preserve">INCOME ACCOUNT AND EXPENDITURE ACCOUNT </t>
  </si>
  <si>
    <t xml:space="preserve">INCOME </t>
  </si>
  <si>
    <t>Precept</t>
  </si>
  <si>
    <t>Bank Interest</t>
  </si>
  <si>
    <t>Rent - Sports &amp; Social Club</t>
  </si>
  <si>
    <t>Hire of Casson Centre</t>
  </si>
  <si>
    <t>Insurance Claims</t>
  </si>
  <si>
    <t>TOTAL INCOME</t>
  </si>
  <si>
    <t>EXPENDITURE</t>
  </si>
  <si>
    <t>General Expenditure per Summary</t>
  </si>
  <si>
    <t>Other Expenditure</t>
  </si>
  <si>
    <t xml:space="preserve">   Coniston Community Centre</t>
  </si>
  <si>
    <t xml:space="preserve">   Patchway Community Centre</t>
  </si>
  <si>
    <t>Page 1</t>
  </si>
  <si>
    <t>INDEX</t>
  </si>
  <si>
    <t xml:space="preserve">Income and Expenditure Account </t>
  </si>
  <si>
    <t>Income Account and Expenditure (Summary)</t>
  </si>
  <si>
    <t>Detailed Expenditure Account</t>
  </si>
  <si>
    <t>Balance Sheet</t>
  </si>
  <si>
    <t>Pages 6 - 9</t>
  </si>
  <si>
    <t>Supporting Statements to the Income and Expenditure</t>
  </si>
  <si>
    <t>Patchway Town Council</t>
  </si>
  <si>
    <t xml:space="preserve"> Callicroft House, </t>
  </si>
  <si>
    <t xml:space="preserve">Rodway   Road, </t>
  </si>
  <si>
    <t xml:space="preserve">Patchway, </t>
  </si>
  <si>
    <t>South Gloucestershire.</t>
  </si>
  <si>
    <t>BS34 5DQ</t>
  </si>
  <si>
    <t>Bank Reconcilliation</t>
  </si>
  <si>
    <t>Balance per bank statement as at 31 March 2017:</t>
  </si>
  <si>
    <t xml:space="preserve">  £</t>
  </si>
  <si>
    <t xml:space="preserve">   Current account 01321218</t>
  </si>
  <si>
    <t xml:space="preserve">   Reserve account 08631638</t>
  </si>
  <si>
    <t xml:space="preserve">   Fixed Deposit  90186710</t>
  </si>
  <si>
    <t>Plus cheques to be banked</t>
  </si>
  <si>
    <t xml:space="preserve">credit no </t>
  </si>
  <si>
    <t>Less unpresented cheques</t>
  </si>
  <si>
    <t>Cheque no</t>
  </si>
  <si>
    <t>canx</t>
  </si>
  <si>
    <t>British Gas</t>
  </si>
  <si>
    <t>HMC Patchway</t>
  </si>
  <si>
    <t>The Consortium</t>
  </si>
  <si>
    <t>Lucy Hamid - Expenses</t>
  </si>
  <si>
    <t>Cash Book</t>
  </si>
  <si>
    <t>Opening Balance</t>
  </si>
  <si>
    <t>less tranfer from earmarked reserves</t>
  </si>
  <si>
    <t>Add: Receipts in year</t>
  </si>
  <si>
    <t xml:space="preserve">Less: Payments in year   </t>
  </si>
  <si>
    <t>YEAR ENDED 31 MARCH 2018</t>
  </si>
  <si>
    <t>Balance as at 1 April 2017</t>
  </si>
  <si>
    <t>BALANCE AS AT 31 MARCH 2018</t>
  </si>
  <si>
    <t>Authority as at 31 March 2018 and reflects its Income and Expenditure during</t>
  </si>
  <si>
    <t>Fencing Work Scott Park</t>
  </si>
  <si>
    <t>2 Spring Rockers</t>
  </si>
  <si>
    <t>(b)  During the year no assets were sold.</t>
  </si>
  <si>
    <t>At the close of business on 31 March 2018 the following loans to the council were outstanding:</t>
  </si>
  <si>
    <t>of account was £60,053 and a donation of £200 was paid to Patchway British Legion.</t>
  </si>
  <si>
    <t>For the year of Accounts the Councils contributions was at 16.8% of pensionable salary for all</t>
  </si>
  <si>
    <t xml:space="preserve">employees less £5,700 surplus which was recovered in the year (Avon Pensions Fund Actuarial Valuation).  </t>
  </si>
  <si>
    <t>The Council has received notification that the rate required for next year will be 18.6% for all</t>
  </si>
  <si>
    <t>employees and there will be a surplus of £5,700 to be recovered during the year.</t>
  </si>
  <si>
    <t>Financial Year Ended 31 March 2018</t>
  </si>
  <si>
    <t>Balance per bank statement as at 31 March 2018:</t>
  </si>
  <si>
    <t>Plus Cancelled Cheques</t>
  </si>
  <si>
    <t>Prior Year Cheques</t>
  </si>
  <si>
    <t xml:space="preserve">BANES </t>
  </si>
  <si>
    <t>Building Supplies (Patchway)</t>
  </si>
  <si>
    <t>Post Office Counters</t>
  </si>
  <si>
    <t>Orange</t>
  </si>
  <si>
    <t xml:space="preserve">HMRC </t>
  </si>
  <si>
    <t>Virgin Media</t>
  </si>
  <si>
    <t>Consortium</t>
  </si>
  <si>
    <t>Patchway People</t>
  </si>
  <si>
    <t>Good Year Dunlop</t>
  </si>
  <si>
    <t>Southern Brooks C.P</t>
  </si>
  <si>
    <t>FRS Countrywear</t>
  </si>
  <si>
    <t>Robert Acton Product Developments</t>
  </si>
  <si>
    <t>E Bathe-Taylor</t>
  </si>
  <si>
    <t>ALCA</t>
  </si>
  <si>
    <t>Complete Business Solutions</t>
  </si>
  <si>
    <t>Thornbury Auto's</t>
  </si>
  <si>
    <t>Coniston Community Centre</t>
  </si>
  <si>
    <t>Variance</t>
  </si>
  <si>
    <t>Cheque Date</t>
  </si>
  <si>
    <t>Cheque Number</t>
  </si>
  <si>
    <t>Voucher Number</t>
  </si>
  <si>
    <t>Budget Ref.</t>
  </si>
  <si>
    <t>Bank Reconciliation</t>
  </si>
  <si>
    <t>To Whom Paid</t>
  </si>
  <si>
    <t>Cheque Amount</t>
  </si>
  <si>
    <t>Particulars of Payment</t>
  </si>
  <si>
    <t>Invoice Number</t>
  </si>
  <si>
    <t>Invoice Date</t>
  </si>
  <si>
    <t>VAT Registration</t>
  </si>
  <si>
    <t>VAT</t>
  </si>
  <si>
    <t>Parks and Open Spaces</t>
  </si>
  <si>
    <t>Salaries</t>
  </si>
  <si>
    <t>Coniston CC Building</t>
  </si>
  <si>
    <t>Patchway CC Building</t>
  </si>
  <si>
    <t>Subscriptions</t>
  </si>
  <si>
    <t>Scott Park Pavilion</t>
  </si>
  <si>
    <t>Callicroft House</t>
  </si>
  <si>
    <t>Casson Centre</t>
  </si>
  <si>
    <t>Street Furniture</t>
  </si>
  <si>
    <t>Supporting Change Grant</t>
  </si>
  <si>
    <t>Section 137</t>
  </si>
  <si>
    <t>Total Expenditure</t>
  </si>
  <si>
    <t>April</t>
  </si>
  <si>
    <t>PSPE</t>
  </si>
  <si>
    <t>Total Gas And Power</t>
  </si>
  <si>
    <t>Electricity Sports Pavillion</t>
  </si>
  <si>
    <t>689638949</t>
  </si>
  <si>
    <t>RCCU</t>
  </si>
  <si>
    <t>Electricity Casson Centre</t>
  </si>
  <si>
    <t>RCHU</t>
  </si>
  <si>
    <t>Electricity Callicroft</t>
  </si>
  <si>
    <t>EEQ</t>
  </si>
  <si>
    <t>Grenke</t>
  </si>
  <si>
    <t>Photocopier Lease</t>
  </si>
  <si>
    <t>PPF</t>
  </si>
  <si>
    <t xml:space="preserve">All star Fuel card </t>
  </si>
  <si>
    <t>Fuel for Van</t>
  </si>
  <si>
    <t>747880191</t>
  </si>
  <si>
    <t>Fuel for Truck</t>
  </si>
  <si>
    <t>Fuel for Hand Tools</t>
  </si>
  <si>
    <t>Iris Payroll</t>
  </si>
  <si>
    <t>Software payroll</t>
  </si>
  <si>
    <t>Open Payslips Payroll</t>
  </si>
  <si>
    <t>EIT</t>
  </si>
  <si>
    <t xml:space="preserve">Inty </t>
  </si>
  <si>
    <t>Software Security</t>
  </si>
  <si>
    <t>012446</t>
  </si>
  <si>
    <t>Virgin Media Business</t>
  </si>
  <si>
    <t>Broadband</t>
  </si>
  <si>
    <t>664321152</t>
  </si>
  <si>
    <t>012447</t>
  </si>
  <si>
    <t>PSPS</t>
  </si>
  <si>
    <t>Viridor Waste Management</t>
  </si>
  <si>
    <t>Skip Emptying x 3</t>
  </si>
  <si>
    <t>012448</t>
  </si>
  <si>
    <t>EMT</t>
  </si>
  <si>
    <t>Mobile Phones</t>
  </si>
  <si>
    <t>012449</t>
  </si>
  <si>
    <t>PSPR</t>
  </si>
  <si>
    <t>South Gloucestershire Council</t>
  </si>
  <si>
    <t>Rates Callicroft House</t>
  </si>
  <si>
    <t>RCHR</t>
  </si>
  <si>
    <t>Rates Scott Park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</si>
  <si>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</si>
  <si>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Rent of Path at Coniston Primary School</t>
  </si>
  <si>
    <t>EOT</t>
  </si>
  <si>
    <t>Office Telephone Charges 2016/17</t>
  </si>
  <si>
    <t>012450</t>
  </si>
  <si>
    <t>PMM</t>
  </si>
  <si>
    <t xml:space="preserve">  </t>
  </si>
  <si>
    <t>Winter Service Ransomes 213 Mower</t>
  </si>
  <si>
    <t>137567053</t>
  </si>
  <si>
    <t>Fuel Blockage Repair</t>
  </si>
  <si>
    <t>609671521</t>
  </si>
  <si>
    <t xml:space="preserve">Fuel Blockage Repair </t>
  </si>
  <si>
    <t>012451</t>
  </si>
  <si>
    <t>ESA</t>
  </si>
  <si>
    <t>Prolific</t>
  </si>
  <si>
    <t>Photocopying and Printing Charge</t>
  </si>
  <si>
    <t>140685614</t>
  </si>
  <si>
    <t>012452</t>
  </si>
  <si>
    <t>PIN</t>
  </si>
  <si>
    <t>WPS</t>
  </si>
  <si>
    <t>Fleet Insurance</t>
  </si>
  <si>
    <t>012453</t>
  </si>
  <si>
    <t>ESB</t>
  </si>
  <si>
    <t>RailFuture</t>
  </si>
  <si>
    <t>Annual Membership</t>
  </si>
  <si>
    <t>736636511</t>
  </si>
  <si>
    <t>012454</t>
  </si>
  <si>
    <t>PMT</t>
  </si>
  <si>
    <t>UKI Safety Matters</t>
  </si>
  <si>
    <t>Groundstaff Safety Boots x 2</t>
  </si>
  <si>
    <t>514716360</t>
  </si>
  <si>
    <t>012455</t>
  </si>
  <si>
    <t>Information Commisioner</t>
  </si>
  <si>
    <t>Data Protection Registration</t>
  </si>
  <si>
    <t>591819014</t>
  </si>
  <si>
    <t>012456</t>
  </si>
  <si>
    <t>OSLB</t>
  </si>
  <si>
    <t>Keep Britain Tidy</t>
  </si>
  <si>
    <t>We're Watching You Poster Kit</t>
  </si>
  <si>
    <t>849750188</t>
  </si>
  <si>
    <t>012457</t>
  </si>
  <si>
    <t>Labels For Printer</t>
  </si>
  <si>
    <t>892027516</t>
  </si>
  <si>
    <t>012458</t>
  </si>
  <si>
    <t>South West Councils</t>
  </si>
  <si>
    <t>131462795</t>
  </si>
  <si>
    <t>012459</t>
  </si>
  <si>
    <t>GTYC</t>
  </si>
  <si>
    <t>Southern Brooks Community Partnership</t>
  </si>
  <si>
    <t>Youth Camp Grant</t>
  </si>
  <si>
    <t>012460</t>
  </si>
  <si>
    <t>012461</t>
  </si>
  <si>
    <t>EPO</t>
  </si>
  <si>
    <t>Lucy Hamid</t>
  </si>
  <si>
    <t>Postage</t>
  </si>
  <si>
    <t>539788763</t>
  </si>
  <si>
    <t>012462</t>
  </si>
  <si>
    <t>ESS</t>
  </si>
  <si>
    <t>HMRC</t>
  </si>
  <si>
    <t>PAYE - April</t>
  </si>
  <si>
    <t>012463</t>
  </si>
  <si>
    <t>BANES</t>
  </si>
  <si>
    <r>
      <t xml:space="preserve">Pension - April </t>
    </r>
    <r>
      <rPr>
        <sz val="11"/>
        <color indexed="10"/>
        <rFont val="Calibri"/>
        <family val="2"/>
      </rPr>
      <t>S/B £3,991.55</t>
    </r>
  </si>
  <si>
    <t>Staff Salaries</t>
  </si>
  <si>
    <t>PAYE</t>
  </si>
  <si>
    <t>Pension</t>
  </si>
  <si>
    <t>Natwest</t>
  </si>
  <si>
    <t>Bank charges</t>
  </si>
  <si>
    <t>Total for April 2017</t>
  </si>
  <si>
    <t>ok</t>
  </si>
  <si>
    <t>Total Year to Date</t>
  </si>
  <si>
    <t>May</t>
  </si>
  <si>
    <t>DD</t>
  </si>
  <si>
    <t>Total Gas and Power</t>
  </si>
  <si>
    <t>Electricity Casson</t>
  </si>
  <si>
    <t xml:space="preserve">Gas Callicroft </t>
  </si>
  <si>
    <t>PSPG</t>
  </si>
  <si>
    <t>Gas Sport Pav</t>
  </si>
  <si>
    <t>Boiler Service allsites</t>
  </si>
  <si>
    <t>Inty</t>
  </si>
  <si>
    <t xml:space="preserve">Software payroll Auto Enrolement </t>
  </si>
  <si>
    <t>Open Payslips Payroll AE</t>
  </si>
  <si>
    <t>CCCL</t>
  </si>
  <si>
    <t>PWLB</t>
  </si>
  <si>
    <t>Public Wrks loan payment</t>
  </si>
  <si>
    <t>Hitachi Finance</t>
  </si>
  <si>
    <t>New Mower 1st Installment</t>
  </si>
  <si>
    <t>012464</t>
  </si>
  <si>
    <t>EBB</t>
  </si>
  <si>
    <t>012465</t>
  </si>
  <si>
    <t xml:space="preserve">Viridor Waste </t>
  </si>
  <si>
    <t>Skip empty x 3</t>
  </si>
  <si>
    <t>012466</t>
  </si>
  <si>
    <t>mobile Phones</t>
  </si>
  <si>
    <t>012467</t>
  </si>
  <si>
    <t>Tincknel Fuels</t>
  </si>
  <si>
    <t>gas Oil 1000ltrs</t>
  </si>
  <si>
    <t>012468</t>
  </si>
  <si>
    <t>AA Flags</t>
  </si>
  <si>
    <t>Union Flag</t>
  </si>
  <si>
    <t>012470</t>
  </si>
  <si>
    <t>RCHM</t>
  </si>
  <si>
    <t>Mr M Dark</t>
  </si>
  <si>
    <t>window cleaning Callicroft</t>
  </si>
  <si>
    <t>RCCM</t>
  </si>
  <si>
    <t>window Cleaning Casson</t>
  </si>
  <si>
    <t>012471</t>
  </si>
  <si>
    <t>TH White</t>
  </si>
  <si>
    <t>End Cap Air Indicator</t>
  </si>
  <si>
    <t>012472</t>
  </si>
  <si>
    <t>FRS Countrywide</t>
  </si>
  <si>
    <t>High Vis Waistcoat</t>
  </si>
  <si>
    <t>012473</t>
  </si>
  <si>
    <t>Photocopying/Printing</t>
  </si>
  <si>
    <t>012474</t>
  </si>
  <si>
    <t>Cleaning materials</t>
  </si>
  <si>
    <t>012475</t>
  </si>
  <si>
    <t>PPEM</t>
  </si>
  <si>
    <t>Fountain Timber Products</t>
  </si>
  <si>
    <t>Half Round Posts</t>
  </si>
  <si>
    <t>012476</t>
  </si>
  <si>
    <t>ESTR</t>
  </si>
  <si>
    <t>Playground Management Training</t>
  </si>
  <si>
    <t>012477</t>
  </si>
  <si>
    <t>EIN</t>
  </si>
  <si>
    <t>Zurich Insurance</t>
  </si>
  <si>
    <t>Town Council Insurance</t>
  </si>
  <si>
    <t>012478</t>
  </si>
  <si>
    <t>Rob Hainey Signs</t>
  </si>
  <si>
    <t>Honours Board Lettering</t>
  </si>
  <si>
    <t>012479</t>
  </si>
  <si>
    <t>Patchway Auto Parts</t>
  </si>
  <si>
    <t>De-ionised water</t>
  </si>
  <si>
    <t>Four Stroke oil</t>
  </si>
  <si>
    <t>Cable</t>
  </si>
  <si>
    <t>Key Cutting</t>
  </si>
  <si>
    <t>012480</t>
  </si>
  <si>
    <t>CCCG</t>
  </si>
  <si>
    <t>Advance Plumbing</t>
  </si>
  <si>
    <t>Emergency Lighting Coniston Grant</t>
  </si>
  <si>
    <t>Light Fitting Callicroft House</t>
  </si>
  <si>
    <t>012481</t>
  </si>
  <si>
    <t>Survey Monkey Community Plan</t>
  </si>
  <si>
    <t>012482</t>
  </si>
  <si>
    <t>Blakeney Rd Allotment As</t>
  </si>
  <si>
    <t>Annual Utility Bill Contribution</t>
  </si>
  <si>
    <t>012483</t>
  </si>
  <si>
    <t>PSUP</t>
  </si>
  <si>
    <t>Ecosolve</t>
  </si>
  <si>
    <t>Main Pitch Renovations</t>
  </si>
  <si>
    <t>012484</t>
  </si>
  <si>
    <t>OSR</t>
  </si>
  <si>
    <t>Patchway Building Supplies</t>
  </si>
  <si>
    <t xml:space="preserve">Treated Wood for Play area repair </t>
  </si>
  <si>
    <t>6 bags Post Mix</t>
  </si>
  <si>
    <t>012485</t>
  </si>
  <si>
    <t>PTPL</t>
  </si>
  <si>
    <t>Seeds for Memorial garden</t>
  </si>
  <si>
    <t>18v Drill twin pack</t>
  </si>
  <si>
    <t>012487</t>
  </si>
  <si>
    <t>YCPA</t>
  </si>
  <si>
    <t>Four Towns Play Association</t>
  </si>
  <si>
    <t>Grant for Playschemes</t>
  </si>
  <si>
    <t>012486</t>
  </si>
  <si>
    <t>GPF</t>
  </si>
  <si>
    <t>Patchway Festival Committee</t>
  </si>
  <si>
    <t>grant for Festival</t>
  </si>
  <si>
    <t>012488</t>
  </si>
  <si>
    <t xml:space="preserve">PAYE - MAY </t>
  </si>
  <si>
    <t>012489</t>
  </si>
  <si>
    <r>
      <t xml:space="preserve">Pension - MAY </t>
    </r>
    <r>
      <rPr>
        <sz val="11"/>
        <color indexed="10"/>
        <rFont val="Calibri"/>
        <family val="2"/>
      </rPr>
      <t>S/B £3,991.55</t>
    </r>
  </si>
  <si>
    <t>Total for May 2017</t>
  </si>
  <si>
    <t>June</t>
  </si>
  <si>
    <t>Repairs to Boiler</t>
  </si>
  <si>
    <t>Boiler Service All Sites</t>
  </si>
  <si>
    <t>pmt</t>
  </si>
  <si>
    <t xml:space="preserve">Mower Payment </t>
  </si>
  <si>
    <t>Allstar Fuel</t>
  </si>
  <si>
    <t>Fuel for Van &amp; Truck</t>
  </si>
  <si>
    <t>12490</t>
  </si>
  <si>
    <t>12491</t>
  </si>
  <si>
    <t>Skip Emptying x 1</t>
  </si>
  <si>
    <t>12492</t>
  </si>
  <si>
    <t>12493</t>
  </si>
  <si>
    <t>ECN</t>
  </si>
  <si>
    <t>Town Council News</t>
  </si>
  <si>
    <t>12494</t>
  </si>
  <si>
    <t>John Hicks And Associates</t>
  </si>
  <si>
    <t>Park Inspection Report</t>
  </si>
  <si>
    <t>12495</t>
  </si>
  <si>
    <t>HiQ TyreServices</t>
  </si>
  <si>
    <t>Tyre Replacement</t>
  </si>
  <si>
    <t>12496</t>
  </si>
  <si>
    <t>Easy Steer For Mower</t>
  </si>
  <si>
    <t>12497</t>
  </si>
  <si>
    <t>FRS CountryWear</t>
  </si>
  <si>
    <t>Work Trousers</t>
  </si>
  <si>
    <t>12498</t>
  </si>
  <si>
    <t>Murray Hire</t>
  </si>
  <si>
    <t>Hollow Tine Aerator</t>
  </si>
  <si>
    <t>12499</t>
  </si>
  <si>
    <t>Van. MOT Repair</t>
  </si>
  <si>
    <t>12500</t>
  </si>
  <si>
    <t>PSPF</t>
  </si>
  <si>
    <t>Fencing Services</t>
  </si>
  <si>
    <t>12501</t>
  </si>
  <si>
    <t>Stationary/Cleaning Products</t>
  </si>
  <si>
    <t>12502</t>
  </si>
  <si>
    <t>PMG</t>
  </si>
  <si>
    <t>Building Supplies Patchway</t>
  </si>
  <si>
    <t>Cement,Concrete, Timber</t>
  </si>
  <si>
    <t>12503</t>
  </si>
  <si>
    <t>Thornbury Auto Centre</t>
  </si>
  <si>
    <t>Repairs to Truck.Steering Lock,Flasher Relay.MOT</t>
  </si>
  <si>
    <t>12504</t>
  </si>
  <si>
    <t>Simply Washrooms</t>
  </si>
  <si>
    <t>Washroom Services.Casson &amp; Callicroft</t>
  </si>
  <si>
    <t>12505</t>
  </si>
  <si>
    <t>New Mower Annual Premium</t>
  </si>
  <si>
    <t>12506</t>
  </si>
  <si>
    <t>YCDY</t>
  </si>
  <si>
    <t>Southern Brooks Community Partnerships</t>
  </si>
  <si>
    <t>Youth Grant 2/4</t>
  </si>
  <si>
    <t>YCCD</t>
  </si>
  <si>
    <t>Community Development Grant 2/4</t>
  </si>
  <si>
    <t>12507</t>
  </si>
  <si>
    <t>cccr</t>
  </si>
  <si>
    <t>S.Gloucestershire Council</t>
  </si>
  <si>
    <t>Ground Rent Coniston</t>
  </si>
  <si>
    <t>12508</t>
  </si>
  <si>
    <t>ppf</t>
  </si>
  <si>
    <t>M.Fortet</t>
  </si>
  <si>
    <t>Tax for Truck.Paid online</t>
  </si>
  <si>
    <t>12510</t>
  </si>
  <si>
    <t>12509</t>
  </si>
  <si>
    <t>Sand Paper/Matt Paint</t>
  </si>
  <si>
    <t>PMPG</t>
  </si>
  <si>
    <t>Clips and Fixings</t>
  </si>
  <si>
    <t>Roted Manure-Memorial Garden</t>
  </si>
  <si>
    <t>Town Council Website Hosting</t>
  </si>
  <si>
    <t>12511</t>
  </si>
  <si>
    <t>PAYE - June</t>
  </si>
  <si>
    <t>12512</t>
  </si>
  <si>
    <t>Pension - June</t>
  </si>
  <si>
    <t>Total for June 2017</t>
  </si>
  <si>
    <t>July</t>
  </si>
  <si>
    <t>Grenke Finance</t>
  </si>
  <si>
    <t>Photocopier payment</t>
  </si>
  <si>
    <t>Mower payment</t>
  </si>
  <si>
    <t>12514</t>
  </si>
  <si>
    <t>12515</t>
  </si>
  <si>
    <t>21516</t>
  </si>
  <si>
    <t>Community Plan Survey Printing</t>
  </si>
  <si>
    <t>21517</t>
  </si>
  <si>
    <t xml:space="preserve">Mant Leisure </t>
  </si>
  <si>
    <t xml:space="preserve">Wet Pour Repair Kit </t>
  </si>
  <si>
    <t>Flag Replacement-Postage missed off previous cheque.</t>
  </si>
  <si>
    <t>EGA</t>
  </si>
  <si>
    <t xml:space="preserve">Printing/Copying </t>
  </si>
  <si>
    <t>Ross Office Supplies</t>
  </si>
  <si>
    <t>Paper</t>
  </si>
  <si>
    <t>12521</t>
  </si>
  <si>
    <t>Hand Cleaner/Cable Ties</t>
  </si>
  <si>
    <t>12522</t>
  </si>
  <si>
    <t>Tyre Repair</t>
  </si>
  <si>
    <t>12523</t>
  </si>
  <si>
    <t>Window Cleaning Casson</t>
  </si>
  <si>
    <t>Window Cleaning Callicroft</t>
  </si>
  <si>
    <t>12524</t>
  </si>
  <si>
    <t xml:space="preserve">Advanced Plumbing &amp;Heating </t>
  </si>
  <si>
    <t>Replacement Light Fitting Office</t>
  </si>
  <si>
    <t>Replacement Of Hand Dryer Coniston Grant</t>
  </si>
  <si>
    <t>12525</t>
  </si>
  <si>
    <t>A Carpet Cleaning Services</t>
  </si>
  <si>
    <t>Carpet Cleaning Office</t>
  </si>
  <si>
    <t>12526</t>
  </si>
  <si>
    <t>Advanced Security Systems</t>
  </si>
  <si>
    <t>Alarm Servicing Coniston Grant</t>
  </si>
  <si>
    <t>12527</t>
  </si>
  <si>
    <t>S.Bamfield</t>
  </si>
  <si>
    <t>Emergency Tree Work</t>
  </si>
  <si>
    <t>12528</t>
  </si>
  <si>
    <t>Stationary, Cleaning Products</t>
  </si>
  <si>
    <t>12529</t>
  </si>
  <si>
    <t>New Clutch Vertidrainer</t>
  </si>
  <si>
    <t>Breakdown Repair to Tractor</t>
  </si>
  <si>
    <t>12530</t>
  </si>
  <si>
    <t>ECF</t>
  </si>
  <si>
    <t>Patchway Twinning Association</t>
  </si>
  <si>
    <t>Civic Dinner and Twinning Gifts</t>
  </si>
  <si>
    <t>12531</t>
  </si>
  <si>
    <t xml:space="preserve">Handrail for Path </t>
  </si>
  <si>
    <t>12532</t>
  </si>
  <si>
    <t>B</t>
  </si>
  <si>
    <t>Almondsbury Joint Burial Committee</t>
  </si>
  <si>
    <t xml:space="preserve">Precept </t>
  </si>
  <si>
    <t>12533</t>
  </si>
  <si>
    <t>Patchway Minibus Committee</t>
  </si>
  <si>
    <t>Grant</t>
  </si>
  <si>
    <t>12534</t>
  </si>
  <si>
    <t>P.H.A.B</t>
  </si>
  <si>
    <t>12535</t>
  </si>
  <si>
    <t>gppn</t>
  </si>
  <si>
    <t>12536</t>
  </si>
  <si>
    <t>PGS</t>
  </si>
  <si>
    <t>Patchway Garden Society</t>
  </si>
  <si>
    <t>Prize Money for Garden Show</t>
  </si>
  <si>
    <t>12537</t>
  </si>
  <si>
    <t>Timber for disabled walk in Scott Park 29.55</t>
  </si>
  <si>
    <t>Prize for Norman Scott Award £120</t>
  </si>
  <si>
    <t>Postage £98.51</t>
  </si>
  <si>
    <t>012538</t>
  </si>
  <si>
    <t>PAYE July</t>
  </si>
  <si>
    <t>Total for July 2017</t>
  </si>
  <si>
    <t>August</t>
  </si>
  <si>
    <t>Gas Scott Park Pavillion April- July</t>
  </si>
  <si>
    <t xml:space="preserve">Gas Callicroft House April - July </t>
  </si>
  <si>
    <t>Electricity Scott Park Pavillion July</t>
  </si>
  <si>
    <t>Electricity Casson July</t>
  </si>
  <si>
    <t xml:space="preserve">Electricity Callicroft </t>
  </si>
  <si>
    <r>
      <t xml:space="preserve">British Gas - </t>
    </r>
    <r>
      <rPr>
        <sz val="11"/>
        <color indexed="10"/>
        <rFont val="Calibri"/>
        <family val="2"/>
      </rPr>
      <t>2 payments in month</t>
    </r>
  </si>
  <si>
    <t>All Star Fuel Card</t>
  </si>
  <si>
    <t xml:space="preserve">Fuel for Vans </t>
  </si>
  <si>
    <t>9/8/17</t>
  </si>
  <si>
    <t>012539</t>
  </si>
  <si>
    <t>12540</t>
  </si>
  <si>
    <t>12542</t>
  </si>
  <si>
    <t>PSPW</t>
  </si>
  <si>
    <t>Water2business</t>
  </si>
  <si>
    <t xml:space="preserve">Water Rates </t>
  </si>
  <si>
    <t>12541</t>
  </si>
  <si>
    <t>12545</t>
  </si>
  <si>
    <t>12546</t>
  </si>
  <si>
    <t>EPE</t>
  </si>
  <si>
    <t>14/6/17</t>
  </si>
  <si>
    <t>12544</t>
  </si>
  <si>
    <t>mant leisure</t>
  </si>
  <si>
    <t>4/8/17</t>
  </si>
  <si>
    <t>012543</t>
  </si>
  <si>
    <t>D Ibrahim</t>
  </si>
  <si>
    <t>Total for August 2017</t>
  </si>
  <si>
    <t>September</t>
  </si>
  <si>
    <t>Allstar Fuel card</t>
  </si>
  <si>
    <t>Other</t>
  </si>
  <si>
    <t>Card fees etc</t>
  </si>
  <si>
    <t>Boiler Service x 3</t>
  </si>
  <si>
    <t>Inty Ltd</t>
  </si>
  <si>
    <t>Hitatchi Finance</t>
  </si>
  <si>
    <t>Mower Payment</t>
  </si>
  <si>
    <t>12547</t>
  </si>
  <si>
    <t>12570</t>
  </si>
  <si>
    <t>Viridor</t>
  </si>
  <si>
    <t>Skip Emptying July x 4</t>
  </si>
  <si>
    <t>Skip Emptying Aug x 2</t>
  </si>
  <si>
    <t>12549</t>
  </si>
  <si>
    <t>S Harding</t>
  </si>
  <si>
    <t>Scott Park Blocks</t>
  </si>
  <si>
    <t>12550</t>
  </si>
  <si>
    <t>EPA</t>
  </si>
  <si>
    <t>New Patchway Banners</t>
  </si>
  <si>
    <t>12551</t>
  </si>
  <si>
    <t>2 Boxes Deck Screws</t>
  </si>
  <si>
    <t>12552</t>
  </si>
  <si>
    <t>RSPM</t>
  </si>
  <si>
    <t>Advanced Plumbing &amp; Heating</t>
  </si>
  <si>
    <t>Repairs to Showers Scott Park Pavilion</t>
  </si>
  <si>
    <t>To supply &amp; Install light fitting in office</t>
  </si>
  <si>
    <t>12553</t>
  </si>
  <si>
    <t>Copying/Printing July</t>
  </si>
  <si>
    <t>12554</t>
  </si>
  <si>
    <t>12555</t>
  </si>
  <si>
    <t>50 Hour Service Ransoms rotary mower</t>
  </si>
  <si>
    <t>Oil Leak  &amp; repair to tractor</t>
  </si>
  <si>
    <t>12557</t>
  </si>
  <si>
    <t>EAA</t>
  </si>
  <si>
    <t>Bill Davies &amp; Co</t>
  </si>
  <si>
    <t>Internal Audit Accounts Work</t>
  </si>
  <si>
    <t>12556</t>
  </si>
  <si>
    <t>OSTM/OSEM</t>
  </si>
  <si>
    <t>S &amp; L Meachin</t>
  </si>
  <si>
    <t>Hedge cutting Eagle Meadow, Waterside Drive</t>
  </si>
  <si>
    <t>12558</t>
  </si>
  <si>
    <t>Insulation Tape, Gorilla Glue</t>
  </si>
  <si>
    <t>Black Cable Tie</t>
  </si>
  <si>
    <t>Key Chip</t>
  </si>
  <si>
    <t>Master Padlock Key</t>
  </si>
  <si>
    <t>12559</t>
  </si>
  <si>
    <t>Pitchworks</t>
  </si>
  <si>
    <t>Goal Post Upright</t>
  </si>
  <si>
    <t>Post Hooks (25)</t>
  </si>
  <si>
    <t>100mm Measuring Tape x2</t>
  </si>
  <si>
    <t>Carriage</t>
  </si>
  <si>
    <t>12560</t>
  </si>
  <si>
    <t>Play Bark</t>
  </si>
  <si>
    <t>12562</t>
  </si>
  <si>
    <t>HIQ</t>
  </si>
  <si>
    <t>Window Cleaning Callicroft £70</t>
  </si>
  <si>
    <t>Window Cleaning Casson £20</t>
  </si>
  <si>
    <t>12563</t>
  </si>
  <si>
    <t>High Vis Jerkin x2</t>
  </si>
  <si>
    <t>12564</t>
  </si>
  <si>
    <t>Lewis Commercial Body Repairs</t>
  </si>
  <si>
    <t>Fixings for Goal Posts</t>
  </si>
  <si>
    <t>12565</t>
  </si>
  <si>
    <t>Bow Com</t>
  </si>
  <si>
    <t>Supreme Plus Line Marker x 10</t>
  </si>
  <si>
    <t>12566</t>
  </si>
  <si>
    <t>Murray Hire Centre</t>
  </si>
  <si>
    <t>Hire of aerator for pitches</t>
  </si>
  <si>
    <t>12567</t>
  </si>
  <si>
    <t>Carr Power Products</t>
  </si>
  <si>
    <t>Service/repair for Strimmers/Chainsaws x 3</t>
  </si>
  <si>
    <t>12569</t>
  </si>
  <si>
    <t>3rd Instalment Youth Grant</t>
  </si>
  <si>
    <t>12568</t>
  </si>
  <si>
    <t>PCN Penalty Notice</t>
  </si>
  <si>
    <t>Refreshments for meeting</t>
  </si>
  <si>
    <t>PSK</t>
  </si>
  <si>
    <t>Paint for Skate Park</t>
  </si>
  <si>
    <t>Hosting Website</t>
  </si>
  <si>
    <t>Chain loop for Chain Saw</t>
  </si>
  <si>
    <t>12571</t>
  </si>
  <si>
    <t>12572</t>
  </si>
  <si>
    <t>1/9/17</t>
  </si>
  <si>
    <t>Total for September 2017</t>
  </si>
  <si>
    <t>October</t>
  </si>
  <si>
    <t>RCCM/PMM</t>
  </si>
  <si>
    <t>Boiler Servicing</t>
  </si>
  <si>
    <t>Software/Security</t>
  </si>
  <si>
    <t>Grenke Leasing</t>
  </si>
  <si>
    <t>Photocopying Leasing</t>
  </si>
  <si>
    <t>012573</t>
  </si>
  <si>
    <t>012574</t>
  </si>
  <si>
    <t>Skip Emptying Sept</t>
  </si>
  <si>
    <t>012575</t>
  </si>
  <si>
    <t>012576</t>
  </si>
  <si>
    <t xml:space="preserve">Stationary, Cleaning materials, Ink  </t>
  </si>
  <si>
    <t>012577</t>
  </si>
  <si>
    <t>CRRM</t>
  </si>
  <si>
    <t>Select Security Solutions</t>
  </si>
  <si>
    <t>CCTV Annual Maintenance</t>
  </si>
  <si>
    <t>012578</t>
  </si>
  <si>
    <t>Tincknell Fuels</t>
  </si>
  <si>
    <t>Gas Oil 800 Litres</t>
  </si>
  <si>
    <t>012579</t>
  </si>
  <si>
    <t>Hire of Solid Tine Aerator</t>
  </si>
  <si>
    <t>012580</t>
  </si>
  <si>
    <t>September Council News</t>
  </si>
  <si>
    <t>012581</t>
  </si>
  <si>
    <t>Copying/Printing Sept</t>
  </si>
  <si>
    <t>012582</t>
  </si>
  <si>
    <t>48 Sleepers and Associated materials for Scott Park</t>
  </si>
  <si>
    <t>012583</t>
  </si>
  <si>
    <t>Nylon Line for strimmer</t>
  </si>
  <si>
    <t>012584</t>
  </si>
  <si>
    <t>Bristol Locksmiths</t>
  </si>
  <si>
    <t>Padlocks Scott Park</t>
  </si>
  <si>
    <t>OTSM</t>
  </si>
  <si>
    <t>Padlocks The Tumps</t>
  </si>
  <si>
    <t>012585</t>
  </si>
  <si>
    <t>CCCR</t>
  </si>
  <si>
    <t>Lease Rent Coniston Community Association</t>
  </si>
  <si>
    <t>012586</t>
  </si>
  <si>
    <t>3 x Pairs Safety Boots</t>
  </si>
  <si>
    <t>012587</t>
  </si>
  <si>
    <t>AA Batteries</t>
  </si>
  <si>
    <t>Drill Bit</t>
  </si>
  <si>
    <t>012588</t>
  </si>
  <si>
    <t>Coloured Paper</t>
  </si>
  <si>
    <t>012589</t>
  </si>
  <si>
    <t>Blakeney Road Allotment Association</t>
  </si>
  <si>
    <t>Annual Contribution to Electricity Bill</t>
  </si>
  <si>
    <t>012590</t>
  </si>
  <si>
    <t>Box of 2 Pin Lamp Bulbs</t>
  </si>
  <si>
    <t>Vacuum Cleaner Repairs</t>
  </si>
  <si>
    <t>Hacksaw Blade for Repairs to Benches</t>
  </si>
  <si>
    <t>Gifts for Twinning Visit</t>
  </si>
  <si>
    <t>012591</t>
  </si>
  <si>
    <t>Consortuim</t>
  </si>
  <si>
    <t>012592</t>
  </si>
  <si>
    <t>012593</t>
  </si>
  <si>
    <t>Totals for October 2017</t>
  </si>
  <si>
    <t>November</t>
  </si>
  <si>
    <t>Electricity Sports Pavilion</t>
  </si>
  <si>
    <t>Gas Scot Park</t>
  </si>
  <si>
    <t>Gas Callicroft</t>
  </si>
  <si>
    <t>Fuel For Van</t>
  </si>
  <si>
    <t>Boiler Servicing/ Maintenance</t>
  </si>
  <si>
    <t>Inty Ltd.</t>
  </si>
  <si>
    <t>Software/security</t>
  </si>
  <si>
    <t>Loan Repayment</t>
  </si>
  <si>
    <t>012594</t>
  </si>
  <si>
    <t>012595</t>
  </si>
  <si>
    <t>Skip Emptying x 2</t>
  </si>
  <si>
    <t>012596</t>
  </si>
  <si>
    <t>012597</t>
  </si>
  <si>
    <t xml:space="preserve">Stationary, Cleaning materials, Ink </t>
  </si>
  <si>
    <t>012598</t>
  </si>
  <si>
    <t>A Star Electrical Services</t>
  </si>
  <si>
    <t>PATS Test Council</t>
  </si>
  <si>
    <t>PATS Test Coniston Grant</t>
  </si>
  <si>
    <t>012599</t>
  </si>
  <si>
    <t>PHS Ltd</t>
  </si>
  <si>
    <t>Annual Dust mat Hire/Service Coniston Grant</t>
  </si>
  <si>
    <t>012600</t>
  </si>
  <si>
    <t>Grant Thornton</t>
  </si>
  <si>
    <t>Annual Return/Audit Fee</t>
  </si>
  <si>
    <t>012601</t>
  </si>
  <si>
    <t>Copying/Printing Oct</t>
  </si>
  <si>
    <t>012602</t>
  </si>
  <si>
    <t>Building Materials. OPC/Ballast</t>
  </si>
  <si>
    <t>012603</t>
  </si>
  <si>
    <t>Goodyear Dunlop</t>
  </si>
  <si>
    <t>Tyre repair x 2</t>
  </si>
  <si>
    <t>012605</t>
  </si>
  <si>
    <t>14 Security Posts</t>
  </si>
  <si>
    <t>012606</t>
  </si>
  <si>
    <t>Introduction to GDPR Training</t>
  </si>
  <si>
    <t>012607</t>
  </si>
  <si>
    <t>Ionet Systems Ltd</t>
  </si>
  <si>
    <t>Annual System Support</t>
  </si>
  <si>
    <t>012608</t>
  </si>
  <si>
    <t>12 amp Charger</t>
  </si>
  <si>
    <t>Insulating Tape</t>
  </si>
  <si>
    <t>Green Hammerite Paint x2</t>
  </si>
  <si>
    <t>Household Fuse</t>
  </si>
  <si>
    <t>012609</t>
  </si>
  <si>
    <t>Callicroft</t>
  </si>
  <si>
    <t>012610</t>
  </si>
  <si>
    <t>CCPG</t>
  </si>
  <si>
    <t>Patchway Community Association</t>
  </si>
  <si>
    <t>012611</t>
  </si>
  <si>
    <t>GDC</t>
  </si>
  <si>
    <t>Patchway Day Centre For The Elderly</t>
  </si>
  <si>
    <t>012612</t>
  </si>
  <si>
    <t>GTA</t>
  </si>
  <si>
    <t>012613</t>
  </si>
  <si>
    <t>GVC</t>
  </si>
  <si>
    <t>Volunteer Centre Grant</t>
  </si>
  <si>
    <t>012614</t>
  </si>
  <si>
    <t>GFC</t>
  </si>
  <si>
    <t>Coniston Community Association</t>
  </si>
  <si>
    <t>Friendship and Exercise Group Grant</t>
  </si>
  <si>
    <t>GWC</t>
  </si>
  <si>
    <t>Watercolourists Grant</t>
  </si>
  <si>
    <t>012615</t>
  </si>
  <si>
    <t>GLCG</t>
  </si>
  <si>
    <t>Patchway Conservation Group</t>
  </si>
  <si>
    <t>012616</t>
  </si>
  <si>
    <t>012617</t>
  </si>
  <si>
    <t>Royal British Legion</t>
  </si>
  <si>
    <t>Poppy Appeal</t>
  </si>
  <si>
    <t>012618</t>
  </si>
  <si>
    <t>ABRR</t>
  </si>
  <si>
    <t>Stone Supplies</t>
  </si>
  <si>
    <t>Stone for Pretoria Allotment Car Park</t>
  </si>
  <si>
    <t>012619</t>
  </si>
  <si>
    <t>012620</t>
  </si>
  <si>
    <t>Totals for November 2017</t>
  </si>
  <si>
    <t>Parks and Ope+M:Mn Spaces</t>
  </si>
  <si>
    <t>December</t>
  </si>
  <si>
    <r>
      <t xml:space="preserve">Total Gas and Power - </t>
    </r>
    <r>
      <rPr>
        <sz val="11"/>
        <color indexed="10"/>
        <rFont val="Calibri"/>
        <family val="2"/>
      </rPr>
      <t>71.96</t>
    </r>
  </si>
  <si>
    <t>PFF</t>
  </si>
  <si>
    <t>RCCM/RCHU</t>
  </si>
  <si>
    <r>
      <t xml:space="preserve">British Gas - </t>
    </r>
    <r>
      <rPr>
        <sz val="11"/>
        <color indexed="10"/>
        <rFont val="Calibri"/>
        <family val="2"/>
      </rPr>
      <t>96.00</t>
    </r>
  </si>
  <si>
    <t>012621</t>
  </si>
  <si>
    <t>012622</t>
  </si>
  <si>
    <t>RSPS</t>
  </si>
  <si>
    <t>012623</t>
  </si>
  <si>
    <t>012624</t>
  </si>
  <si>
    <t>012625</t>
  </si>
  <si>
    <t>Latex Gloves &amp; Mask</t>
  </si>
  <si>
    <t>Halogen Bulb</t>
  </si>
  <si>
    <t>012626</t>
  </si>
  <si>
    <t>012627</t>
  </si>
  <si>
    <t xml:space="preserve">Work at Allotment Car park </t>
  </si>
  <si>
    <t>OSTM</t>
  </si>
  <si>
    <t>Rubbish Clearance Tumps</t>
  </si>
  <si>
    <t>012628</t>
  </si>
  <si>
    <t>Supplies for Pitches</t>
  </si>
  <si>
    <t>012629</t>
  </si>
  <si>
    <t xml:space="preserve">Window Cleaning Callicroft </t>
  </si>
  <si>
    <t>012630</t>
  </si>
  <si>
    <t xml:space="preserve">Business West </t>
  </si>
  <si>
    <t>Membership</t>
  </si>
  <si>
    <t>012631</t>
  </si>
  <si>
    <t>Advanced heating and Plumbing</t>
  </si>
  <si>
    <t>Repair of blocked Drain at Casson</t>
  </si>
  <si>
    <t>Repair to Showers at Scott Park</t>
  </si>
  <si>
    <t>012632</t>
  </si>
  <si>
    <t>ECA</t>
  </si>
  <si>
    <t>Eve Orpen</t>
  </si>
  <si>
    <t>Chaimans Allowance</t>
  </si>
  <si>
    <t>012633</t>
  </si>
  <si>
    <t>TCT</t>
  </si>
  <si>
    <t xml:space="preserve">Four Towns &amp; vale Community Transport </t>
  </si>
  <si>
    <t>CommunityTransport Grant</t>
  </si>
  <si>
    <t>012634</t>
  </si>
  <si>
    <t>TCOY</t>
  </si>
  <si>
    <t>Souther Brooks Commuity Partnership</t>
  </si>
  <si>
    <t>Detached Youth Work Installment 4/4</t>
  </si>
  <si>
    <t>Community Development 4/4</t>
  </si>
  <si>
    <t>012635</t>
  </si>
  <si>
    <t>THD</t>
  </si>
  <si>
    <t>Whitehill Direct</t>
  </si>
  <si>
    <t>Notice Board Parkleaze</t>
  </si>
  <si>
    <t>OSCD</t>
  </si>
  <si>
    <t>xmas Trees Callicroft House</t>
  </si>
  <si>
    <t>169.03</t>
  </si>
  <si>
    <t>Website Hosting</t>
  </si>
  <si>
    <t>Domain name Renewal</t>
  </si>
  <si>
    <t>Milk</t>
  </si>
  <si>
    <t>Replacement Cups</t>
  </si>
  <si>
    <t>012637</t>
  </si>
  <si>
    <t>Advanced Plumbing</t>
  </si>
  <si>
    <t>Repairs to sink Casson Centre</t>
  </si>
  <si>
    <t>012638</t>
  </si>
  <si>
    <t>012639</t>
  </si>
  <si>
    <t>Pension Regulator</t>
  </si>
  <si>
    <t>Pension Penalty</t>
  </si>
  <si>
    <t>Totals for December 2017</t>
  </si>
  <si>
    <t>January</t>
  </si>
  <si>
    <t>012640</t>
  </si>
  <si>
    <t>012641</t>
  </si>
  <si>
    <t xml:space="preserve">Skip Emptying x 2 </t>
  </si>
  <si>
    <t>012642</t>
  </si>
  <si>
    <t>012643</t>
  </si>
  <si>
    <t>012644</t>
  </si>
  <si>
    <t>012645</t>
  </si>
  <si>
    <t>Screenwash &amp; Anti Freeze</t>
  </si>
  <si>
    <t>????</t>
  </si>
  <si>
    <t>012646</t>
  </si>
  <si>
    <t>Paper/Wndow Envelopes</t>
  </si>
  <si>
    <t>012647</t>
  </si>
  <si>
    <t>Communicorp</t>
  </si>
  <si>
    <t>Subscription to Local Council Update</t>
  </si>
  <si>
    <t>012648</t>
  </si>
  <si>
    <t>Corner Flags and Corner Poles</t>
  </si>
  <si>
    <t>012649</t>
  </si>
  <si>
    <t>White Card</t>
  </si>
  <si>
    <t>012650</t>
  </si>
  <si>
    <t xml:space="preserve">Protective Gloves for Groundstaff x 10 </t>
  </si>
  <si>
    <t>012651</t>
  </si>
  <si>
    <t>NALC</t>
  </si>
  <si>
    <t>Annual subscription to LCR</t>
  </si>
  <si>
    <t>012652</t>
  </si>
  <si>
    <t xml:space="preserve">Postage </t>
  </si>
  <si>
    <t>Coffee for Meetings x 2</t>
  </si>
  <si>
    <t>012653</t>
  </si>
  <si>
    <t>Tyre repair</t>
  </si>
  <si>
    <t>012654</t>
  </si>
  <si>
    <t>012655</t>
  </si>
  <si>
    <t>ESPE</t>
  </si>
  <si>
    <t>Total for January 2018</t>
  </si>
  <si>
    <t>February</t>
  </si>
  <si>
    <t>Gas Callicroft House Nov-Jan</t>
  </si>
  <si>
    <t>Gas Scott Park Nov-Jan</t>
  </si>
  <si>
    <t>Electricity Scott Park</t>
  </si>
  <si>
    <t>RCHM/RCCM/PMM</t>
  </si>
  <si>
    <t>012656</t>
  </si>
  <si>
    <t>012657</t>
  </si>
  <si>
    <t>Skip Exchange Scott Park x 3</t>
  </si>
  <si>
    <t>012658</t>
  </si>
  <si>
    <t>George Carr</t>
  </si>
  <si>
    <t>Chain for chain saw,strimmer heads and line</t>
  </si>
  <si>
    <t>012659</t>
  </si>
  <si>
    <t>Tube Repair tractor</t>
  </si>
  <si>
    <t>012660</t>
  </si>
  <si>
    <t>Oil Leak Repair</t>
  </si>
  <si>
    <t>No Start Repair Nov</t>
  </si>
  <si>
    <t>012661</t>
  </si>
  <si>
    <t>012662</t>
  </si>
  <si>
    <t>Bowcom</t>
  </si>
  <si>
    <t>Line Marker</t>
  </si>
  <si>
    <t>012663</t>
  </si>
  <si>
    <t xml:space="preserve">RCHM </t>
  </si>
  <si>
    <t>South Glos Council</t>
  </si>
  <si>
    <t>Flood Light Callicroft House</t>
  </si>
  <si>
    <t>Christmas Lights</t>
  </si>
  <si>
    <t>LIB</t>
  </si>
  <si>
    <t>Library Support</t>
  </si>
  <si>
    <t>012664</t>
  </si>
  <si>
    <t>Sand and Post fix</t>
  </si>
  <si>
    <t>012665</t>
  </si>
  <si>
    <t>Water2Business</t>
  </si>
  <si>
    <t>Scott Park Water Rates</t>
  </si>
  <si>
    <t>Callicroft House Water Rates</t>
  </si>
  <si>
    <t>Casson Water Rates</t>
  </si>
  <si>
    <t>012666</t>
  </si>
  <si>
    <t>ABC Fire Protection</t>
  </si>
  <si>
    <t>Fire Extinguishers Annual Service Scott Park</t>
  </si>
  <si>
    <t>Fire Extinguishers Annual Service Callicroft/Casson</t>
  </si>
  <si>
    <t>Fire Extinguishers Annual Service Coniston Grant</t>
  </si>
  <si>
    <t>012667</t>
  </si>
  <si>
    <t>Silicone Lubricant</t>
  </si>
  <si>
    <t>012668</t>
  </si>
  <si>
    <t>Paper/Envelopes/Ink</t>
  </si>
  <si>
    <t>012669</t>
  </si>
  <si>
    <t>012670</t>
  </si>
  <si>
    <t>Staff Christmas Lunch</t>
  </si>
  <si>
    <t>012671</t>
  </si>
  <si>
    <t>Flail Cutting on Tumps</t>
  </si>
  <si>
    <t>012672</t>
  </si>
  <si>
    <t>Bristol City Council</t>
  </si>
  <si>
    <t>Plants for Scott Pk</t>
  </si>
  <si>
    <t>012673</t>
  </si>
  <si>
    <t>Chargeable repair to Boiler, Callicroft House</t>
  </si>
  <si>
    <t>012674</t>
  </si>
  <si>
    <t>PML Signs</t>
  </si>
  <si>
    <t>Sign repair Coniston Grant</t>
  </si>
  <si>
    <t>012675</t>
  </si>
  <si>
    <t>Open Spaces Society</t>
  </si>
  <si>
    <t>Annual Subscription</t>
  </si>
  <si>
    <t>012676</t>
  </si>
  <si>
    <t>Iris payroll</t>
  </si>
  <si>
    <t>End of Year Stationary</t>
  </si>
  <si>
    <t>012677</t>
  </si>
  <si>
    <t>Sugar for Office</t>
  </si>
  <si>
    <t>012678</t>
  </si>
  <si>
    <t>Council News</t>
  </si>
  <si>
    <t>012679</t>
  </si>
  <si>
    <t>OTIR</t>
  </si>
  <si>
    <t>Network Rail</t>
  </si>
  <si>
    <t>Rent for Land over Patchway Tunnel</t>
  </si>
  <si>
    <t>012680</t>
  </si>
  <si>
    <t>012681</t>
  </si>
  <si>
    <t>18-19</t>
  </si>
  <si>
    <t>Total for February 2018</t>
  </si>
  <si>
    <t>March</t>
  </si>
  <si>
    <t>Electricity Callicroft House</t>
  </si>
  <si>
    <t>012682</t>
  </si>
  <si>
    <t>012683</t>
  </si>
  <si>
    <t>Skip x 2</t>
  </si>
  <si>
    <t>012684</t>
  </si>
  <si>
    <t>012685</t>
  </si>
  <si>
    <t>Mobile Phone</t>
  </si>
  <si>
    <t>012686</t>
  </si>
  <si>
    <t>Printing/Copying</t>
  </si>
  <si>
    <t>012687</t>
  </si>
  <si>
    <t>Hose Clips for bin repair</t>
  </si>
  <si>
    <t>Handsaw</t>
  </si>
  <si>
    <t>Dust Mask</t>
  </si>
  <si>
    <t>Funnel</t>
  </si>
  <si>
    <t>Silicon Seal</t>
  </si>
  <si>
    <t>012688</t>
  </si>
  <si>
    <t>Post Mix/Bolts &amp; Nuts</t>
  </si>
  <si>
    <t>Fibreglass Axe</t>
  </si>
  <si>
    <t>012689</t>
  </si>
  <si>
    <t>Black Bin Bags</t>
  </si>
  <si>
    <t>012690</t>
  </si>
  <si>
    <t>Tax for truck</t>
  </si>
  <si>
    <t>012691</t>
  </si>
  <si>
    <t>Milk for Meetings</t>
  </si>
  <si>
    <t>Milk &amp; Biscuits</t>
  </si>
  <si>
    <t>012692</t>
  </si>
  <si>
    <t>Parts for Boiler Scott Park</t>
  </si>
  <si>
    <t>012693</t>
  </si>
  <si>
    <t>Salaries Feb</t>
  </si>
  <si>
    <t>Salaries Mar</t>
  </si>
  <si>
    <t>012694</t>
  </si>
  <si>
    <t>Pension March</t>
  </si>
  <si>
    <t>012695</t>
  </si>
  <si>
    <t>PAYE March</t>
  </si>
  <si>
    <t>012696</t>
  </si>
  <si>
    <t>012697</t>
  </si>
  <si>
    <t>Stationary &amp; Cleaning materials and ink for printer</t>
  </si>
  <si>
    <t>012698</t>
  </si>
  <si>
    <t>012699</t>
  </si>
  <si>
    <t>Replacement Tyre</t>
  </si>
  <si>
    <t>012700</t>
  </si>
  <si>
    <t>Patchway Community Engagement event at café</t>
  </si>
  <si>
    <t>012701</t>
  </si>
  <si>
    <t>OMT</t>
  </si>
  <si>
    <t>Groundsmen trousers x2</t>
  </si>
  <si>
    <t>012702</t>
  </si>
  <si>
    <t>TST</t>
  </si>
  <si>
    <t>Bag Holders/Litter Pickers</t>
  </si>
  <si>
    <t>012703</t>
  </si>
  <si>
    <t>ETA</t>
  </si>
  <si>
    <t>Expenses for Planning course</t>
  </si>
  <si>
    <t>012704</t>
  </si>
  <si>
    <t>2 x places on Guide to Planning Course</t>
  </si>
  <si>
    <t>012705</t>
  </si>
  <si>
    <t>Under payment on last invoice</t>
  </si>
  <si>
    <t>012706</t>
  </si>
  <si>
    <t>Air tool kit</t>
  </si>
  <si>
    <t>Connectors for compressor</t>
  </si>
  <si>
    <t>Biscuits for meeting</t>
  </si>
  <si>
    <t>Tea bags/Milk</t>
  </si>
  <si>
    <t>Ideas Collection Box</t>
  </si>
  <si>
    <t>ESTA</t>
  </si>
  <si>
    <t>Travel for Year</t>
  </si>
  <si>
    <t>012707</t>
  </si>
  <si>
    <t>Thornbury Auot's</t>
  </si>
  <si>
    <t>Ford vehicle deposit</t>
  </si>
  <si>
    <t>012708</t>
  </si>
  <si>
    <t>Remaining Grant</t>
  </si>
  <si>
    <t>Total for March 2018</t>
  </si>
  <si>
    <t>Current</t>
  </si>
  <si>
    <t>354</t>
  </si>
  <si>
    <t>360</t>
  </si>
  <si>
    <t>355</t>
  </si>
  <si>
    <t>356</t>
  </si>
  <si>
    <t>357</t>
  </si>
  <si>
    <t>358</t>
  </si>
  <si>
    <t>359</t>
  </si>
  <si>
    <t>Date</t>
  </si>
  <si>
    <t>Credit Slip Number</t>
  </si>
  <si>
    <t>From Whom Received</t>
  </si>
  <si>
    <t>Particulars of Receipt</t>
  </si>
  <si>
    <t>Total to Bank</t>
  </si>
  <si>
    <t>Coniston</t>
  </si>
  <si>
    <t>Total Receipts</t>
  </si>
  <si>
    <t>Casual</t>
  </si>
  <si>
    <t>Regular</t>
  </si>
  <si>
    <t>1</t>
  </si>
  <si>
    <t>Sports and Social Club</t>
  </si>
  <si>
    <t xml:space="preserve">Rent </t>
  </si>
  <si>
    <t>2</t>
  </si>
  <si>
    <t>Precept 1/2</t>
  </si>
  <si>
    <t>3</t>
  </si>
  <si>
    <t>CIL  Funds British Legion Building</t>
  </si>
  <si>
    <t>Total for April 2015</t>
  </si>
  <si>
    <t>4</t>
  </si>
  <si>
    <t>5</t>
  </si>
  <si>
    <t>Patchway Juniors FC</t>
  </si>
  <si>
    <t>Pitch Hire March/April</t>
  </si>
  <si>
    <t>Total for May 2016</t>
  </si>
  <si>
    <t>01/06/2017</t>
  </si>
  <si>
    <t>6</t>
  </si>
  <si>
    <t>'100734</t>
  </si>
  <si>
    <t>Queens birthday mugs</t>
  </si>
  <si>
    <t>Total for June 2016</t>
  </si>
  <si>
    <t>Patchway Town</t>
  </si>
  <si>
    <t>Pitch Hire Jan-Mar</t>
  </si>
  <si>
    <t>'100735</t>
  </si>
  <si>
    <t>Stoke Lane F.C</t>
  </si>
  <si>
    <t>Casson Centre Hire</t>
  </si>
  <si>
    <t>11</t>
  </si>
  <si>
    <t>Almondsbury Youth</t>
  </si>
  <si>
    <t>Deposit</t>
  </si>
  <si>
    <t>Total for July 2016</t>
  </si>
  <si>
    <t>01/08/2017</t>
  </si>
  <si>
    <t>12</t>
  </si>
  <si>
    <t>13</t>
  </si>
  <si>
    <t>Patchway Sports</t>
  </si>
  <si>
    <t>14</t>
  </si>
  <si>
    <t>Bristol Underwater Photography</t>
  </si>
  <si>
    <t>Casson Hire Annual</t>
  </si>
  <si>
    <t>15</t>
  </si>
  <si>
    <t>CVS South Glos</t>
  </si>
  <si>
    <t xml:space="preserve">Casson Hire </t>
  </si>
  <si>
    <t>16</t>
  </si>
  <si>
    <t>Stokeside FC</t>
  </si>
  <si>
    <t>'100736</t>
  </si>
  <si>
    <t>Stoke Lane AFC</t>
  </si>
  <si>
    <t>Pitch Fees</t>
  </si>
  <si>
    <t>Total for Sept 2016</t>
  </si>
  <si>
    <t>100737</t>
  </si>
  <si>
    <t>Youth Club</t>
  </si>
  <si>
    <t>Floodlight Tokens</t>
  </si>
  <si>
    <t>Total for Oct 2016</t>
  </si>
  <si>
    <t>Little Beansprouts</t>
  </si>
  <si>
    <t>Casson Hire</t>
  </si>
  <si>
    <t>Men In Sheds</t>
  </si>
  <si>
    <t>Paving Slabs Etc</t>
  </si>
  <si>
    <t>Total for nov 2016</t>
  </si>
  <si>
    <t>Pitch Hire</t>
  </si>
  <si>
    <t>Total for Dec 2016</t>
  </si>
  <si>
    <t>'100739</t>
  </si>
  <si>
    <t>Pretoria Rd</t>
  </si>
  <si>
    <t>Total for Jan 2017</t>
  </si>
  <si>
    <t>Total for Feb 2017</t>
  </si>
  <si>
    <t>'100740</t>
  </si>
  <si>
    <t>Rolling Figures</t>
  </si>
  <si>
    <t>Total Figures</t>
  </si>
  <si>
    <t>actual bank receipts</t>
  </si>
  <si>
    <t>Financial Year Ended 31 March 2017</t>
  </si>
  <si>
    <t>Explanation of variances</t>
  </si>
  <si>
    <t>2016/17</t>
  </si>
  <si>
    <t>Explanation</t>
  </si>
  <si>
    <t>(+/-)£</t>
  </si>
  <si>
    <t>Box 3</t>
  </si>
  <si>
    <t>No grants were received in the year</t>
  </si>
  <si>
    <t>Rents &amp; hire - general</t>
  </si>
  <si>
    <t>Income inline with previous year</t>
  </si>
  <si>
    <t>Room hire Callicroft House</t>
  </si>
  <si>
    <t xml:space="preserve">Room hire is occasional and not a regular income </t>
  </si>
  <si>
    <t>Room hire Cassen Centre</t>
  </si>
  <si>
    <t>Bank interest received</t>
  </si>
  <si>
    <t xml:space="preserve">Fall in interest rates </t>
  </si>
  <si>
    <t>Insurance claims</t>
  </si>
  <si>
    <t>No Claims in the year</t>
  </si>
  <si>
    <t>Box 6</t>
  </si>
  <si>
    <t>Re-organisation obligation payments made in prior year reducing the requirements in this year.</t>
  </si>
  <si>
    <t>Per Council Budgetary Provision - see page 6 of accounts</t>
  </si>
  <si>
    <t>No expenditure during the year</t>
  </si>
  <si>
    <t>Civic fund</t>
  </si>
  <si>
    <t>£500 Twinning Association grant and £600 for Civic dinner &amp; twinning gifts</t>
  </si>
  <si>
    <t>Per Council Budgetary Provision</t>
  </si>
  <si>
    <t xml:space="preserve">Allotments  </t>
  </si>
  <si>
    <t>Running Costs - Callicroft House</t>
  </si>
  <si>
    <t>Maintenance costs in line with previous years</t>
  </si>
  <si>
    <t>Running Costs - Casson Centre</t>
  </si>
  <si>
    <t>2017/18</t>
  </si>
  <si>
    <t>£5,050 work on allotment car park</t>
  </si>
  <si>
    <t xml:space="preserve"> SECTION 1 - ACCOUNTING STATEMENT</t>
  </si>
  <si>
    <t>31 March</t>
  </si>
  <si>
    <t>Box 1</t>
  </si>
  <si>
    <t>box 7 b/f</t>
  </si>
  <si>
    <t>Box 2</t>
  </si>
  <si>
    <t>precept</t>
  </si>
  <si>
    <t>other income</t>
  </si>
  <si>
    <t>Box 4</t>
  </si>
  <si>
    <t>salary</t>
  </si>
  <si>
    <t>Box 5</t>
  </si>
  <si>
    <t>loan cap &amp; int</t>
  </si>
  <si>
    <t>other expenditure</t>
  </si>
  <si>
    <t>Box 7</t>
  </si>
  <si>
    <t>cash book</t>
  </si>
  <si>
    <t>Box 8</t>
  </si>
  <si>
    <t>bank reconciliation</t>
  </si>
  <si>
    <t>Box 9</t>
  </si>
  <si>
    <t>assets</t>
  </si>
  <si>
    <t>Box 10</t>
  </si>
  <si>
    <t>borrowings</t>
  </si>
  <si>
    <t>Precept *</t>
  </si>
  <si>
    <t xml:space="preserve">               Pitch Hire *</t>
  </si>
  <si>
    <t>* see page 9 for supporting notes</t>
  </si>
  <si>
    <t>1. Coniston Community Centre ( land only)</t>
  </si>
  <si>
    <t>4. Footpath at Coniston Primary School</t>
  </si>
  <si>
    <t>PRECEPT</t>
  </si>
  <si>
    <t>The Precept figure includes £24,527 for Local Council Tax Support Grant</t>
  </si>
  <si>
    <t>PITCH HIRE</t>
  </si>
  <si>
    <t>This figure includes £1,560 Community Interest Levy</t>
  </si>
  <si>
    <t>COMMUNITY LEVY FUND</t>
  </si>
  <si>
    <t>Duplicate Paid Twice</t>
  </si>
  <si>
    <t>O/B</t>
  </si>
  <si>
    <t>Less payments</t>
  </si>
  <si>
    <t>Less transfers</t>
  </si>
  <si>
    <t>Plus Income</t>
  </si>
  <si>
    <t>Plus Outstanding Payments</t>
  </si>
  <si>
    <t>Less Prior year payments</t>
  </si>
  <si>
    <t>Closing Balance</t>
  </si>
  <si>
    <t>Should Be</t>
  </si>
  <si>
    <t>Plus/Less transfers</t>
  </si>
  <si>
    <t>Less Prior Months Payments</t>
  </si>
  <si>
    <t>ees</t>
  </si>
  <si>
    <t>ers</t>
  </si>
  <si>
    <t>?????</t>
  </si>
  <si>
    <t>ADJUSTMENT</t>
  </si>
  <si>
    <t>Needs to be £6,000</t>
  </si>
  <si>
    <t>Needs to be £9,000</t>
  </si>
  <si>
    <t>Unpresented Cheques</t>
  </si>
  <si>
    <t>Total Expenditure less unpresented payments</t>
  </si>
  <si>
    <t>Bank Expenditure</t>
  </si>
  <si>
    <t>Prior Year payments</t>
  </si>
  <si>
    <t>Bank Rec</t>
  </si>
  <si>
    <t>Holding Over Leases</t>
  </si>
  <si>
    <t>* 253,104</t>
  </si>
  <si>
    <t>See notes</t>
  </si>
  <si>
    <t>*  253,104</t>
  </si>
  <si>
    <t>*  270,848</t>
  </si>
  <si>
    <t>* - Restated figures</t>
  </si>
  <si>
    <t>*  = Restated figures</t>
  </si>
  <si>
    <t>At 31 March 2018 debts outstanding and due to the Council; the ages of debts were: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</si>
</sst>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"/>
    <numFmt numFmtId="165" formatCode="_-* #,##0_-;\-* #,##0_-;_-* &quot;-&quot;??_-;_-@_-"/>
    <numFmt numFmtId="166" formatCode="[$£-809]#,##0.00"/>
    <numFmt numFmtId="167" formatCode="yyyy\-mm\-dd;@"/>
    <numFmt numFmtId="168" formatCode="&quot;£&quot;#,##0.00"/>
    <numFmt numFmtId="169" formatCode="dd/mm/yy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indexed="10"/>
      <name val="Courier New"/>
      <family val="3"/>
    </font>
    <font>
      <sz val="10"/>
      <name val="Arial"/>
      <family val="2"/>
      <charset val="204"/>
    </font>
    <font>
      <b/>
      <sz val="10"/>
      <name val="Courier New"/>
      <family val="3"/>
    </font>
    <font>
      <b/>
      <sz val="14"/>
      <color indexed="10"/>
      <name val="Courier New"/>
      <family val="3"/>
    </font>
    <font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0"/>
      <color indexed="12"/>
      <name val="Courier New"/>
      <family val="3"/>
    </font>
    <font>
      <b/>
      <sz val="10"/>
      <color indexed="10"/>
      <name val="Courier New"/>
      <family val="3"/>
    </font>
    <font>
      <sz val="10"/>
      <color rgb="FFFF0000"/>
      <name val="Courier New"/>
      <family val="3"/>
    </font>
    <font>
      <i/>
      <sz val="10"/>
      <color indexed="10"/>
      <name val="Courier New"/>
      <family val="3"/>
    </font>
    <font>
      <sz val="10"/>
      <color indexed="16"/>
      <name val="Courier New"/>
      <family val="3"/>
    </font>
    <font>
      <sz val="11"/>
      <name val="Courier New"/>
      <family val="3"/>
    </font>
    <font>
      <sz val="11"/>
      <name val="Calibri"/>
      <family val="2"/>
      <scheme val="minor"/>
    </font>
    <font>
      <sz val="8"/>
      <name val="Courier New"/>
      <family val="3"/>
    </font>
    <font>
      <sz val="10"/>
      <color indexed="9"/>
      <name val="Courier New"/>
      <family val="3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rgb="FF42145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indexed="10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C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CBF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B2FF"/>
        <bgColor indexed="64"/>
      </patternFill>
    </fill>
    <fill>
      <patternFill patternType="solid">
        <fgColor rgb="FF2187FF"/>
        <bgColor indexed="64"/>
      </patternFill>
    </fill>
    <fill>
      <patternFill patternType="solid">
        <fgColor rgb="FFFD9BFC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738">
    <xf numFmtId="0" fontId="0" fillId="0" borderId="0" xfId="0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/>
    <xf numFmtId="3" fontId="4" fillId="0" borderId="1" xfId="0" applyNumberFormat="1" applyFont="1" applyBorder="1" applyAlignment="1"/>
    <xf numFmtId="0" fontId="5" fillId="0" borderId="0" xfId="0" applyNumberFormat="1" applyFont="1" applyAlignment="1"/>
    <xf numFmtId="0" fontId="8" fillId="0" borderId="0" xfId="0" applyNumberFormat="1" applyFont="1" applyAlignment="1"/>
    <xf numFmtId="0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7" fillId="3" borderId="0" xfId="0" applyNumberFormat="1" applyFont="1" applyFill="1" applyAlignment="1"/>
    <xf numFmtId="0" fontId="9" fillId="3" borderId="0" xfId="0" applyNumberFormat="1" applyFont="1" applyFill="1" applyAlignment="1"/>
    <xf numFmtId="43" fontId="4" fillId="0" borderId="0" xfId="1" applyFont="1" applyAlignment="1"/>
    <xf numFmtId="0" fontId="8" fillId="3" borderId="0" xfId="0" applyNumberFormat="1" applyFont="1" applyFill="1" applyAlignment="1"/>
    <xf numFmtId="0" fontId="10" fillId="3" borderId="0" xfId="0" applyNumberFormat="1" applyFont="1" applyFill="1" applyAlignment="1"/>
    <xf numFmtId="0" fontId="7" fillId="3" borderId="0" xfId="0" applyNumberFormat="1" applyFont="1" applyFill="1" applyAlignment="1">
      <alignment horizontal="right"/>
    </xf>
    <xf numFmtId="0" fontId="11" fillId="3" borderId="0" xfId="0" applyNumberFormat="1" applyFont="1" applyFill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0" fontId="9" fillId="0" borderId="0" xfId="0" applyNumberFormat="1" applyFont="1" applyAlignment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/>
    <xf numFmtId="0" fontId="0" fillId="0" borderId="0" xfId="0" applyFill="1"/>
    <xf numFmtId="0" fontId="5" fillId="0" borderId="0" xfId="0" applyNumberFormat="1" applyFont="1" applyFill="1" applyAlignment="1">
      <alignment horizontal="right"/>
    </xf>
    <xf numFmtId="43" fontId="4" fillId="0" borderId="0" xfId="1" applyFont="1" applyFill="1" applyAlignment="1"/>
    <xf numFmtId="0" fontId="5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7" fillId="0" borderId="0" xfId="0" applyNumberFormat="1" applyFont="1" applyFill="1" applyAlignment="1"/>
    <xf numFmtId="43" fontId="4" fillId="0" borderId="0" xfId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/>
    <xf numFmtId="164" fontId="7" fillId="0" borderId="2" xfId="0" applyNumberFormat="1" applyFont="1" applyFill="1" applyBorder="1" applyAlignment="1"/>
    <xf numFmtId="164" fontId="7" fillId="0" borderId="0" xfId="0" applyNumberFormat="1" applyFont="1" applyFill="1" applyAlignment="1"/>
    <xf numFmtId="3" fontId="4" fillId="0" borderId="0" xfId="0" applyNumberFormat="1" applyFont="1" applyFill="1"/>
    <xf numFmtId="0" fontId="7" fillId="0" borderId="0" xfId="0" applyNumberFormat="1" applyFont="1" applyFill="1" applyAlignment="1">
      <alignment horizontal="fill"/>
    </xf>
    <xf numFmtId="0" fontId="5" fillId="0" borderId="0" xfId="0" applyNumberFormat="1" applyFont="1" applyFill="1" applyAlignment="1"/>
    <xf numFmtId="0" fontId="10" fillId="0" borderId="0" xfId="0" applyNumberFormat="1" applyFont="1" applyFill="1" applyAlignment="1"/>
    <xf numFmtId="43" fontId="7" fillId="0" borderId="0" xfId="1" applyFont="1" applyFill="1" applyAlignment="1"/>
    <xf numFmtId="165" fontId="7" fillId="0" borderId="0" xfId="1" applyNumberFormat="1" applyFont="1" applyFill="1" applyAlignment="1"/>
    <xf numFmtId="43" fontId="13" fillId="0" borderId="0" xfId="1" applyFont="1" applyFill="1" applyAlignment="1">
      <alignment horizontal="center"/>
    </xf>
    <xf numFmtId="165" fontId="7" fillId="0" borderId="0" xfId="1" applyNumberFormat="1" applyFont="1" applyFill="1" applyAlignment="1">
      <alignment horizontal="right"/>
    </xf>
    <xf numFmtId="164" fontId="4" fillId="0" borderId="0" xfId="0" applyNumberFormat="1" applyFont="1" applyFill="1"/>
    <xf numFmtId="0" fontId="14" fillId="0" borderId="0" xfId="0" applyNumberFormat="1" applyFont="1" applyFill="1" applyAlignment="1"/>
    <xf numFmtId="0" fontId="7" fillId="0" borderId="1" xfId="0" applyNumberFormat="1" applyFont="1" applyBorder="1" applyAlignment="1"/>
    <xf numFmtId="0" fontId="10" fillId="3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4" fontId="7" fillId="0" borderId="0" xfId="0" applyNumberFormat="1" applyFont="1"/>
    <xf numFmtId="0" fontId="10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5" fillId="0" borderId="0" xfId="0" applyNumberFormat="1" applyFont="1" applyAlignment="1"/>
    <xf numFmtId="3" fontId="7" fillId="0" borderId="0" xfId="0" applyNumberFormat="1" applyFont="1"/>
    <xf numFmtId="3" fontId="7" fillId="3" borderId="0" xfId="0" applyNumberFormat="1" applyFont="1" applyFill="1" applyAlignment="1"/>
    <xf numFmtId="3" fontId="7" fillId="0" borderId="0" xfId="0" applyNumberFormat="1" applyFont="1" applyAlignment="1"/>
    <xf numFmtId="164" fontId="7" fillId="0" borderId="0" xfId="0" applyNumberFormat="1" applyFont="1"/>
    <xf numFmtId="14" fontId="16" fillId="0" borderId="0" xfId="0" applyNumberFormat="1" applyFont="1" applyFill="1" applyBorder="1" applyAlignment="1"/>
    <xf numFmtId="43" fontId="7" fillId="0" borderId="0" xfId="1" applyFont="1" applyAlignment="1"/>
    <xf numFmtId="14" fontId="16" fillId="0" borderId="0" xfId="2" applyNumberFormat="1" applyFont="1" applyFill="1" applyBorder="1" applyAlignment="1"/>
    <xf numFmtId="0" fontId="17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1" xfId="0" applyNumberFormat="1" applyFont="1" applyBorder="1" applyAlignment="1"/>
    <xf numFmtId="3" fontId="7" fillId="0" borderId="1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/>
    <xf numFmtId="3" fontId="7" fillId="0" borderId="0" xfId="0" applyNumberFormat="1" applyFont="1" applyAlignment="1">
      <alignment horizontal="left"/>
    </xf>
    <xf numFmtId="164" fontId="7" fillId="0" borderId="2" xfId="0" applyNumberFormat="1" applyFont="1" applyBorder="1" applyAlignment="1"/>
    <xf numFmtId="164" fontId="7" fillId="0" borderId="0" xfId="0" applyNumberFormat="1" applyFont="1" applyAlignment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19" fillId="3" borderId="0" xfId="0" applyNumberFormat="1" applyFont="1" applyFill="1" applyAlignment="1">
      <alignment horizontal="right"/>
    </xf>
    <xf numFmtId="166" fontId="7" fillId="0" borderId="0" xfId="0" applyNumberFormat="1" applyFont="1"/>
    <xf numFmtId="3" fontId="5" fillId="0" borderId="0" xfId="0" applyNumberFormat="1" applyFont="1" applyAlignment="1"/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164" fontId="5" fillId="0" borderId="2" xfId="0" applyNumberFormat="1" applyFont="1" applyBorder="1" applyAlignment="1">
      <alignment horizontal="right"/>
    </xf>
    <xf numFmtId="3" fontId="5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7" fillId="3" borderId="1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right"/>
    </xf>
    <xf numFmtId="43" fontId="4" fillId="0" borderId="0" xfId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/>
    <xf numFmtId="4" fontId="7" fillId="0" borderId="0" xfId="0" applyNumberFormat="1" applyFont="1" applyAlignment="1"/>
    <xf numFmtId="4" fontId="11" fillId="0" borderId="0" xfId="0" applyNumberFormat="1" applyFont="1" applyAlignment="1"/>
    <xf numFmtId="4" fontId="7" fillId="0" borderId="4" xfId="0" applyNumberFormat="1" applyFont="1" applyBorder="1" applyAlignment="1"/>
    <xf numFmtId="4" fontId="7" fillId="0" borderId="4" xfId="0" applyNumberFormat="1" applyFont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/>
    <xf numFmtId="4" fontId="7" fillId="0" borderId="1" xfId="0" applyNumberFormat="1" applyFont="1" applyBorder="1" applyAlignment="1"/>
    <xf numFmtId="166" fontId="7" fillId="0" borderId="2" xfId="0" applyNumberFormat="1" applyFont="1" applyBorder="1" applyAlignment="1"/>
    <xf numFmtId="166" fontId="7" fillId="0" borderId="0" xfId="0" applyNumberFormat="1" applyFont="1" applyAlignment="1"/>
    <xf numFmtId="0" fontId="20" fillId="0" borderId="0" xfId="0" applyFont="1"/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right"/>
    </xf>
    <xf numFmtId="0" fontId="22" fillId="0" borderId="1" xfId="0" applyNumberFormat="1" applyFont="1" applyBorder="1" applyAlignment="1">
      <alignment horizontal="right"/>
    </xf>
    <xf numFmtId="165" fontId="7" fillId="0" borderId="0" xfId="1" applyNumberFormat="1" applyFont="1" applyFill="1"/>
    <xf numFmtId="4" fontId="7" fillId="0" borderId="0" xfId="0" applyNumberFormat="1" applyFont="1" applyFill="1"/>
    <xf numFmtId="165" fontId="7" fillId="0" borderId="2" xfId="1" applyNumberFormat="1" applyFont="1" applyFill="1" applyBorder="1" applyAlignment="1">
      <alignment horizontal="right"/>
    </xf>
    <xf numFmtId="3" fontId="7" fillId="0" borderId="3" xfId="0" applyNumberFormat="1" applyFont="1" applyFill="1" applyBorder="1"/>
    <xf numFmtId="4" fontId="7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3" fontId="7" fillId="0" borderId="0" xfId="0" applyNumberFormat="1" applyFont="1" applyFill="1"/>
    <xf numFmtId="164" fontId="7" fillId="0" borderId="2" xfId="0" applyNumberFormat="1" applyFont="1" applyFill="1" applyBorder="1"/>
    <xf numFmtId="164" fontId="7" fillId="0" borderId="0" xfId="0" applyNumberFormat="1" applyFont="1" applyFill="1"/>
    <xf numFmtId="0" fontId="15" fillId="0" borderId="0" xfId="0" applyNumberFormat="1" applyFont="1" applyFill="1" applyAlignment="1"/>
    <xf numFmtId="4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3" fillId="0" borderId="0" xfId="0" applyNumberFormat="1" applyFont="1" applyAlignment="1"/>
    <xf numFmtId="0" fontId="13" fillId="0" borderId="0" xfId="0" applyNumberFormat="1" applyFont="1" applyAlignment="1">
      <alignment horizontal="center"/>
    </xf>
    <xf numFmtId="4" fontId="13" fillId="0" borderId="0" xfId="0" applyNumberFormat="1" applyFont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center"/>
    </xf>
    <xf numFmtId="166" fontId="7" fillId="0" borderId="0" xfId="0" applyNumberFormat="1" applyFont="1" applyFill="1" applyAlignment="1"/>
    <xf numFmtId="4" fontId="7" fillId="0" borderId="2" xfId="0" applyNumberFormat="1" applyFont="1" applyFill="1" applyBorder="1"/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4" fontId="24" fillId="0" borderId="6" xfId="3" applyFont="1" applyFill="1" applyBorder="1" applyAlignment="1">
      <alignment horizontal="center" vertical="center" wrapText="1"/>
    </xf>
    <xf numFmtId="43" fontId="17" fillId="0" borderId="6" xfId="0" applyNumberFormat="1" applyFont="1" applyFill="1" applyBorder="1" applyAlignment="1">
      <alignment horizontal="center" vertical="center" wrapText="1"/>
    </xf>
    <xf numFmtId="49" fontId="17" fillId="0" borderId="7" xfId="3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 applyBorder="1" applyAlignment="1">
      <alignment horizontal="center" vertical="center" wrapText="1"/>
    </xf>
    <xf numFmtId="49" fontId="17" fillId="0" borderId="0" xfId="3" applyNumberFormat="1" applyFont="1" applyFill="1" applyBorder="1" applyAlignment="1">
      <alignment horizontal="center" vertical="center" wrapText="1"/>
    </xf>
    <xf numFmtId="44" fontId="24" fillId="0" borderId="0" xfId="3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167" fontId="24" fillId="0" borderId="9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0" fontId="23" fillId="0" borderId="9" xfId="0" applyNumberFormat="1" applyFont="1" applyFill="1" applyBorder="1" applyAlignment="1">
      <alignment horizontal="center"/>
    </xf>
    <xf numFmtId="14" fontId="17" fillId="0" borderId="9" xfId="2" applyNumberFormat="1" applyFont="1" applyFill="1" applyBorder="1" applyAlignment="1">
      <alignment horizontal="left"/>
    </xf>
    <xf numFmtId="49" fontId="17" fillId="0" borderId="9" xfId="0" applyNumberFormat="1" applyFont="1" applyFill="1" applyBorder="1" applyAlignment="1"/>
    <xf numFmtId="44" fontId="24" fillId="0" borderId="9" xfId="3" applyFont="1" applyFill="1" applyBorder="1" applyAlignment="1"/>
    <xf numFmtId="49" fontId="17" fillId="0" borderId="9" xfId="0" applyNumberFormat="1" applyFont="1" applyFill="1" applyBorder="1" applyAlignment="1">
      <alignment horizontal="left"/>
    </xf>
    <xf numFmtId="49" fontId="17" fillId="0" borderId="9" xfId="0" applyNumberFormat="1" applyFont="1" applyFill="1" applyBorder="1" applyAlignment="1">
      <alignment horizontal="center" wrapText="1"/>
    </xf>
    <xf numFmtId="43" fontId="17" fillId="0" borderId="9" xfId="3" applyNumberFormat="1" applyFont="1" applyFill="1" applyBorder="1" applyAlignment="1"/>
    <xf numFmtId="43" fontId="17" fillId="0" borderId="9" xfId="0" applyNumberFormat="1" applyFont="1" applyFill="1" applyBorder="1" applyAlignment="1">
      <alignment horizontal="center"/>
    </xf>
    <xf numFmtId="44" fontId="17" fillId="0" borderId="9" xfId="0" applyNumberFormat="1" applyFont="1" applyFill="1" applyBorder="1" applyAlignment="1"/>
    <xf numFmtId="43" fontId="1" fillId="0" borderId="10" xfId="0" applyNumberFormat="1" applyFont="1" applyBorder="1" applyAlignment="1"/>
    <xf numFmtId="0" fontId="25" fillId="0" borderId="0" xfId="0" applyFont="1" applyFill="1"/>
    <xf numFmtId="43" fontId="25" fillId="0" borderId="0" xfId="1" applyFont="1" applyFill="1"/>
    <xf numFmtId="167" fontId="17" fillId="0" borderId="9" xfId="0" applyNumberFormat="1" applyFont="1" applyFill="1" applyBorder="1" applyAlignment="1">
      <alignment horizontal="center"/>
    </xf>
    <xf numFmtId="44" fontId="24" fillId="4" borderId="9" xfId="3" applyFont="1" applyFill="1" applyBorder="1" applyAlignment="1"/>
    <xf numFmtId="14" fontId="17" fillId="0" borderId="9" xfId="0" applyNumberFormat="1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/>
    </xf>
    <xf numFmtId="14" fontId="17" fillId="0" borderId="9" xfId="0" applyNumberFormat="1" applyFont="1" applyFill="1" applyBorder="1" applyAlignment="1">
      <alignment horizontal="left"/>
    </xf>
    <xf numFmtId="44" fontId="24" fillId="4" borderId="9" xfId="3" applyNumberFormat="1" applyFont="1" applyFill="1" applyBorder="1" applyAlignment="1"/>
    <xf numFmtId="14" fontId="17" fillId="0" borderId="9" xfId="0" applyNumberFormat="1" applyFont="1" applyFill="1" applyBorder="1" applyAlignment="1">
      <alignment horizontal="right"/>
    </xf>
    <xf numFmtId="0" fontId="0" fillId="0" borderId="9" xfId="0" applyFill="1" applyBorder="1"/>
    <xf numFmtId="43" fontId="17" fillId="0" borderId="0" xfId="0" applyNumberFormat="1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43" fontId="17" fillId="0" borderId="9" xfId="1" applyFont="1" applyFill="1" applyBorder="1" applyAlignment="1">
      <alignment horizontal="right"/>
    </xf>
    <xf numFmtId="43" fontId="17" fillId="0" borderId="9" xfId="1" applyFont="1" applyFill="1" applyBorder="1"/>
    <xf numFmtId="49" fontId="26" fillId="0" borderId="9" xfId="0" applyNumberFormat="1" applyFont="1" applyFill="1" applyBorder="1" applyAlignment="1"/>
    <xf numFmtId="1" fontId="21" fillId="0" borderId="9" xfId="0" applyNumberFormat="1" applyFont="1" applyFill="1" applyBorder="1" applyAlignment="1">
      <alignment horizontal="center"/>
    </xf>
    <xf numFmtId="44" fontId="24" fillId="4" borderId="9" xfId="1" applyNumberFormat="1" applyFont="1" applyFill="1" applyBorder="1" applyAlignment="1"/>
    <xf numFmtId="43" fontId="17" fillId="0" borderId="9" xfId="0" applyNumberFormat="1" applyFont="1" applyFill="1" applyBorder="1" applyAlignment="1">
      <alignment horizontal="left"/>
    </xf>
    <xf numFmtId="43" fontId="17" fillId="0" borderId="9" xfId="0" applyNumberFormat="1" applyFont="1" applyFill="1" applyBorder="1" applyAlignment="1"/>
    <xf numFmtId="43" fontId="17" fillId="0" borderId="9" xfId="1" applyNumberFormat="1" applyFont="1" applyFill="1" applyBorder="1" applyAlignment="1">
      <alignment horizontal="right"/>
    </xf>
    <xf numFmtId="43" fontId="17" fillId="0" borderId="9" xfId="0" applyNumberFormat="1" applyFont="1" applyFill="1" applyBorder="1" applyAlignment="1">
      <alignment horizontal="right"/>
    </xf>
    <xf numFmtId="44" fontId="24" fillId="0" borderId="9" xfId="1" applyNumberFormat="1" applyFont="1" applyFill="1" applyBorder="1" applyAlignment="1"/>
    <xf numFmtId="43" fontId="1" fillId="0" borderId="10" xfId="0" applyNumberFormat="1" applyFont="1" applyFill="1" applyBorder="1" applyAlignment="1"/>
    <xf numFmtId="0" fontId="28" fillId="0" borderId="9" xfId="0" applyFont="1" applyFill="1" applyBorder="1" applyAlignment="1"/>
    <xf numFmtId="44" fontId="24" fillId="4" borderId="9" xfId="1" applyNumberFormat="1" applyFont="1" applyFill="1" applyBorder="1" applyAlignment="1">
      <alignment horizontal="right"/>
    </xf>
    <xf numFmtId="49" fontId="17" fillId="0" borderId="9" xfId="0" applyNumberFormat="1" applyFont="1" applyFill="1" applyBorder="1" applyAlignment="1">
      <alignment wrapText="1"/>
    </xf>
    <xf numFmtId="43" fontId="17" fillId="6" borderId="9" xfId="0" applyNumberFormat="1" applyFont="1" applyFill="1" applyBorder="1" applyAlignment="1"/>
    <xf numFmtId="44" fontId="17" fillId="0" borderId="9" xfId="3" applyFont="1" applyFill="1" applyBorder="1" applyAlignment="1"/>
    <xf numFmtId="43" fontId="17" fillId="0" borderId="11" xfId="0" applyNumberFormat="1" applyFont="1" applyFill="1" applyBorder="1"/>
    <xf numFmtId="43" fontId="17" fillId="5" borderId="11" xfId="0" applyNumberFormat="1" applyFont="1" applyFill="1" applyBorder="1"/>
    <xf numFmtId="43" fontId="17" fillId="6" borderId="9" xfId="0" applyNumberFormat="1" applyFont="1" applyFill="1" applyBorder="1" applyAlignment="1">
      <alignment horizontal="right"/>
    </xf>
    <xf numFmtId="44" fontId="24" fillId="0" borderId="9" xfId="1" applyNumberFormat="1" applyFont="1" applyFill="1" applyBorder="1" applyAlignment="1">
      <alignment horizontal="right"/>
    </xf>
    <xf numFmtId="167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15" fontId="23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167" fontId="17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/>
    <xf numFmtId="44" fontId="24" fillId="0" borderId="0" xfId="0" applyNumberFormat="1" applyFont="1" applyFill="1" applyAlignment="1"/>
    <xf numFmtId="49" fontId="17" fillId="0" borderId="0" xfId="0" applyNumberFormat="1" applyFont="1" applyFill="1" applyAlignment="1">
      <alignment horizontal="left"/>
    </xf>
    <xf numFmtId="43" fontId="17" fillId="0" borderId="0" xfId="0" applyNumberFormat="1" applyFont="1" applyFill="1" applyAlignment="1">
      <alignment horizontal="center"/>
    </xf>
    <xf numFmtId="43" fontId="17" fillId="0" borderId="0" xfId="0" applyNumberFormat="1" applyFont="1" applyFill="1"/>
    <xf numFmtId="43" fontId="30" fillId="0" borderId="0" xfId="0" applyNumberFormat="1" applyFont="1" applyFill="1"/>
    <xf numFmtId="0" fontId="25" fillId="0" borderId="0" xfId="0" applyFont="1" applyFill="1" applyBorder="1"/>
    <xf numFmtId="167" fontId="17" fillId="0" borderId="0" xfId="0" applyNumberFormat="1" applyFont="1" applyAlignment="1">
      <alignment horizontal="left"/>
    </xf>
    <xf numFmtId="49" fontId="17" fillId="0" borderId="0" xfId="0" applyNumberFormat="1" applyFont="1" applyAlignment="1"/>
    <xf numFmtId="1" fontId="21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left"/>
    </xf>
    <xf numFmtId="49" fontId="24" fillId="0" borderId="12" xfId="0" applyNumberFormat="1" applyFont="1" applyBorder="1" applyAlignment="1"/>
    <xf numFmtId="44" fontId="24" fillId="0" borderId="13" xfId="0" applyNumberFormat="1" applyFont="1" applyBorder="1" applyAlignment="1"/>
    <xf numFmtId="49" fontId="17" fillId="0" borderId="13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center"/>
    </xf>
    <xf numFmtId="167" fontId="17" fillId="0" borderId="13" xfId="0" applyNumberFormat="1" applyFont="1" applyBorder="1" applyAlignment="1">
      <alignment horizontal="left"/>
    </xf>
    <xf numFmtId="43" fontId="17" fillId="0" borderId="13" xfId="0" applyNumberFormat="1" applyFont="1" applyBorder="1" applyAlignment="1"/>
    <xf numFmtId="44" fontId="17" fillId="0" borderId="14" xfId="3" applyNumberFormat="1" applyFont="1" applyBorder="1" applyAlignment="1"/>
    <xf numFmtId="0" fontId="25" fillId="0" borderId="0" xfId="0" applyFont="1"/>
    <xf numFmtId="49" fontId="24" fillId="0" borderId="0" xfId="0" applyNumberFormat="1" applyFont="1" applyBorder="1" applyAlignment="1"/>
    <xf numFmtId="44" fontId="27" fillId="0" borderId="15" xfId="3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left"/>
    </xf>
    <xf numFmtId="43" fontId="17" fillId="0" borderId="0" xfId="0" applyNumberFormat="1" applyFont="1" applyBorder="1" applyAlignment="1">
      <alignment horizontal="center"/>
    </xf>
    <xf numFmtId="43" fontId="17" fillId="0" borderId="0" xfId="0" applyNumberFormat="1" applyFont="1" applyBorder="1" applyAlignment="1"/>
    <xf numFmtId="44" fontId="17" fillId="0" borderId="0" xfId="0" applyNumberFormat="1" applyFont="1" applyBorder="1" applyAlignment="1"/>
    <xf numFmtId="43" fontId="25" fillId="0" borderId="0" xfId="0" applyNumberFormat="1" applyFont="1" applyFill="1" applyBorder="1"/>
    <xf numFmtId="44" fontId="17" fillId="0" borderId="14" xfId="0" applyNumberFormat="1" applyFont="1" applyBorder="1" applyAlignment="1"/>
    <xf numFmtId="43" fontId="2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/>
    <xf numFmtId="49" fontId="17" fillId="0" borderId="9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14" fontId="31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43" fontId="30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4" fontId="24" fillId="7" borderId="9" xfId="3" applyFont="1" applyFill="1" applyBorder="1" applyAlignment="1"/>
    <xf numFmtId="49" fontId="17" fillId="0" borderId="9" xfId="0" applyNumberFormat="1" applyFont="1" applyFill="1" applyBorder="1" applyAlignment="1">
      <alignment horizontal="left" wrapText="1"/>
    </xf>
    <xf numFmtId="43" fontId="17" fillId="0" borderId="9" xfId="0" applyNumberFormat="1" applyFont="1" applyFill="1" applyBorder="1"/>
    <xf numFmtId="0" fontId="17" fillId="0" borderId="11" xfId="0" applyFont="1" applyFill="1" applyBorder="1"/>
    <xf numFmtId="43" fontId="17" fillId="0" borderId="9" xfId="1" applyNumberFormat="1" applyFont="1" applyFill="1" applyBorder="1" applyAlignment="1">
      <alignment horizontal="center"/>
    </xf>
    <xf numFmtId="44" fontId="24" fillId="7" borderId="9" xfId="3" applyNumberFormat="1" applyFont="1" applyFill="1" applyBorder="1" applyAlignment="1"/>
    <xf numFmtId="0" fontId="17" fillId="0" borderId="9" xfId="0" applyFont="1" applyFill="1" applyBorder="1"/>
    <xf numFmtId="44" fontId="24" fillId="0" borderId="9" xfId="3" applyNumberFormat="1" applyFont="1" applyFill="1" applyBorder="1" applyAlignment="1"/>
    <xf numFmtId="44" fontId="24" fillId="7" borderId="9" xfId="1" applyNumberFormat="1" applyFont="1" applyFill="1" applyBorder="1" applyAlignment="1">
      <alignment horizontal="right"/>
    </xf>
    <xf numFmtId="0" fontId="28" fillId="0" borderId="9" xfId="0" applyFont="1" applyFill="1" applyBorder="1" applyAlignment="1">
      <alignment vertical="center" wrapText="1"/>
    </xf>
    <xf numFmtId="0" fontId="21" fillId="0" borderId="9" xfId="0" applyNumberFormat="1" applyFont="1" applyFill="1" applyBorder="1" applyAlignment="1">
      <alignment horizontal="center"/>
    </xf>
    <xf numFmtId="44" fontId="24" fillId="7" borderId="9" xfId="0" applyNumberFormat="1" applyFont="1" applyFill="1" applyBorder="1" applyAlignment="1"/>
    <xf numFmtId="4" fontId="17" fillId="0" borderId="9" xfId="0" applyNumberFormat="1" applyFont="1" applyFill="1" applyBorder="1" applyAlignment="1"/>
    <xf numFmtId="44" fontId="17" fillId="0" borderId="9" xfId="3" applyNumberFormat="1" applyFont="1" applyFill="1" applyBorder="1" applyAlignment="1"/>
    <xf numFmtId="43" fontId="17" fillId="0" borderId="0" xfId="0" applyNumberFormat="1" applyFont="1" applyFill="1" applyBorder="1" applyAlignment="1"/>
    <xf numFmtId="49" fontId="17" fillId="0" borderId="0" xfId="0" applyNumberFormat="1" applyFont="1" applyFill="1" applyBorder="1" applyAlignment="1"/>
    <xf numFmtId="43" fontId="17" fillId="5" borderId="0" xfId="0" applyNumberFormat="1" applyFont="1" applyFill="1" applyBorder="1" applyAlignment="1"/>
    <xf numFmtId="43" fontId="17" fillId="0" borderId="0" xfId="0" applyNumberFormat="1" applyFont="1" applyAlignment="1"/>
    <xf numFmtId="49" fontId="17" fillId="0" borderId="0" xfId="0" applyNumberFormat="1" applyFont="1"/>
    <xf numFmtId="14" fontId="23" fillId="0" borderId="0" xfId="0" applyNumberFormat="1" applyFont="1" applyAlignment="1">
      <alignment horizontal="left"/>
    </xf>
    <xf numFmtId="0" fontId="24" fillId="0" borderId="12" xfId="0" applyFont="1" applyBorder="1" applyAlignment="1"/>
    <xf numFmtId="44" fontId="24" fillId="0" borderId="13" xfId="3" applyNumberFormat="1" applyFont="1" applyFill="1" applyBorder="1" applyAlignment="1"/>
    <xf numFmtId="43" fontId="17" fillId="0" borderId="13" xfId="0" applyNumberFormat="1" applyFont="1" applyBorder="1" applyAlignment="1">
      <alignment horizontal="left" wrapText="1"/>
    </xf>
    <xf numFmtId="43" fontId="17" fillId="0" borderId="13" xfId="0" applyNumberFormat="1" applyFont="1" applyBorder="1" applyAlignment="1">
      <alignment horizontal="center"/>
    </xf>
    <xf numFmtId="43" fontId="17" fillId="0" borderId="13" xfId="0" applyNumberFormat="1" applyFont="1" applyBorder="1" applyAlignment="1">
      <alignment horizontal="left"/>
    </xf>
    <xf numFmtId="43" fontId="17" fillId="0" borderId="13" xfId="3" applyNumberFormat="1" applyFont="1" applyBorder="1" applyAlignment="1"/>
    <xf numFmtId="44" fontId="17" fillId="0" borderId="14" xfId="3" applyFont="1" applyBorder="1" applyAlignment="1"/>
    <xf numFmtId="43" fontId="17" fillId="0" borderId="0" xfId="0" applyNumberFormat="1" applyFont="1"/>
    <xf numFmtId="43" fontId="17" fillId="0" borderId="0" xfId="1" applyFont="1"/>
    <xf numFmtId="0" fontId="17" fillId="0" borderId="0" xfId="0" applyFont="1"/>
    <xf numFmtId="0" fontId="24" fillId="0" borderId="0" xfId="0" applyFont="1" applyBorder="1" applyAlignment="1"/>
    <xf numFmtId="0" fontId="17" fillId="0" borderId="0" xfId="0" applyFont="1" applyBorder="1" applyAlignment="1">
      <alignment horizontal="left" wrapText="1"/>
    </xf>
    <xf numFmtId="44" fontId="17" fillId="0" borderId="0" xfId="3" applyFont="1" applyBorder="1" applyAlignment="1">
      <alignment horizontal="center"/>
    </xf>
    <xf numFmtId="44" fontId="17" fillId="0" borderId="0" xfId="3" applyFont="1" applyBorder="1"/>
    <xf numFmtId="44" fontId="17" fillId="0" borderId="13" xfId="0" applyNumberFormat="1" applyFont="1" applyBorder="1" applyAlignment="1">
      <alignment horizontal="left" wrapText="1"/>
    </xf>
    <xf numFmtId="44" fontId="17" fillId="0" borderId="13" xfId="0" applyNumberFormat="1" applyFont="1" applyBorder="1" applyAlignment="1">
      <alignment horizontal="center"/>
    </xf>
    <xf numFmtId="44" fontId="17" fillId="0" borderId="13" xfId="0" applyNumberFormat="1" applyFont="1" applyBorder="1" applyAlignment="1">
      <alignment horizontal="left"/>
    </xf>
    <xf numFmtId="44" fontId="17" fillId="0" borderId="13" xfId="3" applyNumberFormat="1" applyFont="1" applyBorder="1" applyAlignment="1"/>
    <xf numFmtId="14" fontId="17" fillId="0" borderId="9" xfId="0" applyNumberFormat="1" applyFont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horizontal="center"/>
    </xf>
    <xf numFmtId="44" fontId="24" fillId="8" borderId="9" xfId="3" applyFont="1" applyFill="1" applyBorder="1" applyAlignment="1"/>
    <xf numFmtId="14" fontId="17" fillId="0" borderId="9" xfId="2" applyNumberFormat="1" applyFont="1" applyFill="1" applyBorder="1" applyAlignment="1">
      <alignment horizontal="right"/>
    </xf>
    <xf numFmtId="4" fontId="17" fillId="0" borderId="9" xfId="3" applyNumberFormat="1" applyFont="1" applyFill="1" applyBorder="1" applyAlignment="1"/>
    <xf numFmtId="44" fontId="24" fillId="8" borderId="9" xfId="3" applyNumberFormat="1" applyFont="1" applyFill="1" applyBorder="1" applyAlignment="1"/>
    <xf numFmtId="44" fontId="24" fillId="8" borderId="9" xfId="1" applyNumberFormat="1" applyFont="1" applyFill="1" applyBorder="1" applyAlignment="1">
      <alignment horizontal="right"/>
    </xf>
    <xf numFmtId="44" fontId="24" fillId="8" borderId="9" xfId="0" applyNumberFormat="1" applyFont="1" applyFill="1" applyBorder="1"/>
    <xf numFmtId="44" fontId="24" fillId="8" borderId="9" xfId="0" applyNumberFormat="1" applyFont="1" applyFill="1" applyBorder="1" applyAlignment="1"/>
    <xf numFmtId="0" fontId="17" fillId="0" borderId="9" xfId="0" applyNumberFormat="1" applyFont="1" applyFill="1" applyBorder="1" applyAlignment="1"/>
    <xf numFmtId="0" fontId="17" fillId="0" borderId="9" xfId="0" applyNumberFormat="1" applyFont="1" applyFill="1" applyBorder="1" applyAlignment="1">
      <alignment horizontal="center"/>
    </xf>
    <xf numFmtId="44" fontId="24" fillId="0" borderId="9" xfId="0" applyNumberFormat="1" applyFont="1" applyFill="1" applyBorder="1" applyAlignment="1"/>
    <xf numFmtId="43" fontId="17" fillId="0" borderId="9" xfId="1" applyFont="1" applyFill="1" applyBorder="1" applyAlignment="1">
      <alignment horizontal="center"/>
    </xf>
    <xf numFmtId="43" fontId="17" fillId="0" borderId="9" xfId="1" applyFont="1" applyFill="1" applyBorder="1" applyAlignment="1"/>
    <xf numFmtId="43" fontId="17" fillId="6" borderId="9" xfId="1" applyFont="1" applyFill="1" applyBorder="1" applyAlignment="1"/>
    <xf numFmtId="43" fontId="17" fillId="5" borderId="0" xfId="0" applyNumberFormat="1" applyFont="1" applyFill="1"/>
    <xf numFmtId="167" fontId="17" fillId="0" borderId="9" xfId="0" applyNumberFormat="1" applyFont="1" applyFill="1" applyBorder="1" applyAlignment="1">
      <alignment horizontal="left"/>
    </xf>
    <xf numFmtId="49" fontId="23" fillId="0" borderId="9" xfId="0" applyNumberFormat="1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44" fontId="17" fillId="0" borderId="9" xfId="0" applyNumberFormat="1" applyFont="1" applyFill="1" applyBorder="1" applyAlignment="1">
      <alignment horizontal="center" vertical="center" wrapText="1"/>
    </xf>
    <xf numFmtId="49" fontId="17" fillId="0" borderId="9" xfId="3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4" fontId="24" fillId="6" borderId="9" xfId="3" applyFont="1" applyFill="1" applyBorder="1" applyAlignment="1"/>
    <xf numFmtId="0" fontId="17" fillId="0" borderId="0" xfId="0" applyFont="1" applyFill="1"/>
    <xf numFmtId="43" fontId="0" fillId="0" borderId="9" xfId="1" applyFont="1" applyFill="1" applyBorder="1"/>
    <xf numFmtId="44" fontId="24" fillId="6" borderId="9" xfId="3" applyNumberFormat="1" applyFont="1" applyFill="1" applyBorder="1" applyAlignment="1"/>
    <xf numFmtId="14" fontId="17" fillId="0" borderId="9" xfId="0" applyNumberFormat="1" applyFont="1" applyFill="1" applyBorder="1"/>
    <xf numFmtId="44" fontId="24" fillId="6" borderId="9" xfId="1" applyNumberFormat="1" applyFont="1" applyFill="1" applyBorder="1" applyAlignment="1">
      <alignment horizontal="right"/>
    </xf>
    <xf numFmtId="44" fontId="24" fillId="6" borderId="9" xfId="0" applyNumberFormat="1" applyFont="1" applyFill="1" applyBorder="1"/>
    <xf numFmtId="14" fontId="17" fillId="0" borderId="9" xfId="0" applyNumberFormat="1" applyFont="1" applyFill="1" applyBorder="1" applyAlignment="1"/>
    <xf numFmtId="0" fontId="21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17" fillId="0" borderId="9" xfId="0" applyNumberFormat="1" applyFont="1" applyFill="1" applyBorder="1" applyAlignment="1">
      <alignment horizontal="left"/>
    </xf>
    <xf numFmtId="44" fontId="24" fillId="0" borderId="9" xfId="0" applyNumberFormat="1" applyFont="1" applyFill="1" applyBorder="1"/>
    <xf numFmtId="43" fontId="17" fillId="6" borderId="9" xfId="3" applyNumberFormat="1" applyFont="1" applyFill="1" applyBorder="1" applyAlignment="1"/>
    <xf numFmtId="43" fontId="30" fillId="0" borderId="9" xfId="1" applyFont="1" applyFill="1" applyBorder="1"/>
    <xf numFmtId="43" fontId="21" fillId="0" borderId="0" xfId="1" applyFont="1" applyAlignment="1">
      <alignment horizontal="center"/>
    </xf>
    <xf numFmtId="49" fontId="17" fillId="0" borderId="0" xfId="0" applyNumberFormat="1" applyFont="1" applyFill="1"/>
    <xf numFmtId="0" fontId="23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Alignment="1">
      <alignment horizontal="left"/>
    </xf>
    <xf numFmtId="49" fontId="24" fillId="0" borderId="0" xfId="0" applyNumberFormat="1" applyFont="1" applyFill="1" applyBorder="1" applyAlignment="1"/>
    <xf numFmtId="49" fontId="17" fillId="0" borderId="0" xfId="0" applyNumberFormat="1" applyFont="1" applyFill="1" applyBorder="1" applyAlignment="1">
      <alignment horizontal="left" wrapText="1"/>
    </xf>
    <xf numFmtId="167" fontId="17" fillId="0" borderId="0" xfId="0" applyNumberFormat="1" applyFont="1" applyFill="1" applyBorder="1" applyAlignment="1">
      <alignment horizontal="left"/>
    </xf>
    <xf numFmtId="43" fontId="17" fillId="0" borderId="0" xfId="3" applyNumberFormat="1" applyFont="1" applyFill="1" applyBorder="1" applyAlignment="1">
      <alignment horizontal="center"/>
    </xf>
    <xf numFmtId="43" fontId="17" fillId="0" borderId="0" xfId="3" applyNumberFormat="1" applyFont="1" applyFill="1" applyBorder="1"/>
    <xf numFmtId="44" fontId="17" fillId="0" borderId="0" xfId="3" applyFont="1" applyFill="1" applyBorder="1"/>
    <xf numFmtId="0" fontId="24" fillId="0" borderId="12" xfId="0" applyFont="1" applyFill="1" applyBorder="1" applyAlignment="1"/>
    <xf numFmtId="44" fontId="17" fillId="0" borderId="13" xfId="0" applyNumberFormat="1" applyFont="1" applyFill="1" applyBorder="1" applyAlignment="1">
      <alignment horizontal="left" wrapText="1"/>
    </xf>
    <xf numFmtId="44" fontId="17" fillId="0" borderId="13" xfId="0" applyNumberFormat="1" applyFont="1" applyFill="1" applyBorder="1" applyAlignment="1">
      <alignment horizontal="center"/>
    </xf>
    <xf numFmtId="44" fontId="17" fillId="0" borderId="13" xfId="0" applyNumberFormat="1" applyFont="1" applyFill="1" applyBorder="1" applyAlignment="1">
      <alignment horizontal="left"/>
    </xf>
    <xf numFmtId="44" fontId="17" fillId="0" borderId="13" xfId="3" applyNumberFormat="1" applyFont="1" applyFill="1" applyBorder="1" applyAlignment="1"/>
    <xf numFmtId="44" fontId="17" fillId="0" borderId="14" xfId="3" applyFont="1" applyFill="1" applyBorder="1" applyAlignment="1"/>
    <xf numFmtId="43" fontId="17" fillId="0" borderId="9" xfId="3" applyNumberFormat="1" applyFont="1" applyFill="1" applyBorder="1" applyAlignment="1">
      <alignment horizontal="left"/>
    </xf>
    <xf numFmtId="44" fontId="24" fillId="9" borderId="9" xfId="3" applyFont="1" applyFill="1" applyBorder="1" applyAlignment="1"/>
    <xf numFmtId="44" fontId="24" fillId="9" borderId="9" xfId="3" applyNumberFormat="1" applyFont="1" applyFill="1" applyBorder="1" applyAlignment="1"/>
    <xf numFmtId="0" fontId="17" fillId="0" borderId="9" xfId="0" applyFont="1" applyFill="1" applyBorder="1" applyAlignment="1"/>
    <xf numFmtId="44" fontId="24" fillId="9" borderId="9" xfId="1" applyNumberFormat="1" applyFont="1" applyFill="1" applyBorder="1" applyAlignment="1">
      <alignment horizontal="right"/>
    </xf>
    <xf numFmtId="49" fontId="17" fillId="0" borderId="9" xfId="0" applyNumberFormat="1" applyFont="1" applyFill="1" applyBorder="1"/>
    <xf numFmtId="0" fontId="17" fillId="0" borderId="9" xfId="0" applyFont="1" applyFill="1" applyBorder="1" applyAlignment="1">
      <alignment wrapText="1"/>
    </xf>
    <xf numFmtId="43" fontId="17" fillId="6" borderId="9" xfId="1" applyFont="1" applyFill="1" applyBorder="1"/>
    <xf numFmtId="43" fontId="21" fillId="6" borderId="9" xfId="1" applyFont="1" applyFill="1" applyBorder="1"/>
    <xf numFmtId="168" fontId="32" fillId="0" borderId="9" xfId="0" applyNumberFormat="1" applyFont="1" applyFill="1" applyBorder="1"/>
    <xf numFmtId="49" fontId="24" fillId="0" borderId="12" xfId="0" applyNumberFormat="1" applyFont="1" applyFill="1" applyBorder="1" applyAlignment="1"/>
    <xf numFmtId="43" fontId="17" fillId="0" borderId="13" xfId="0" applyNumberFormat="1" applyFont="1" applyFill="1" applyBorder="1" applyAlignment="1">
      <alignment horizontal="left" wrapText="1"/>
    </xf>
    <xf numFmtId="43" fontId="17" fillId="0" borderId="13" xfId="0" applyNumberFormat="1" applyFont="1" applyFill="1" applyBorder="1" applyAlignment="1">
      <alignment horizontal="center"/>
    </xf>
    <xf numFmtId="43" fontId="17" fillId="0" borderId="13" xfId="0" applyNumberFormat="1" applyFont="1" applyFill="1" applyBorder="1" applyAlignment="1">
      <alignment horizontal="left"/>
    </xf>
    <xf numFmtId="43" fontId="17" fillId="0" borderId="13" xfId="3" applyNumberFormat="1" applyFont="1" applyFill="1" applyBorder="1" applyAlignment="1"/>
    <xf numFmtId="49" fontId="24" fillId="0" borderId="9" xfId="0" applyNumberFormat="1" applyFont="1" applyFill="1" applyBorder="1" applyAlignment="1">
      <alignment horizontal="center"/>
    </xf>
    <xf numFmtId="44" fontId="24" fillId="10" borderId="9" xfId="3" applyFont="1" applyFill="1" applyBorder="1" applyAlignment="1"/>
    <xf numFmtId="43" fontId="17" fillId="0" borderId="9" xfId="1" applyFont="1" applyFill="1" applyBorder="1" applyAlignment="1">
      <alignment horizontal="left"/>
    </xf>
    <xf numFmtId="44" fontId="24" fillId="10" borderId="9" xfId="3" applyNumberFormat="1" applyFont="1" applyFill="1" applyBorder="1" applyAlignment="1"/>
    <xf numFmtId="44" fontId="24" fillId="10" borderId="9" xfId="0" applyNumberFormat="1" applyFont="1" applyFill="1" applyBorder="1"/>
    <xf numFmtId="44" fontId="24" fillId="10" borderId="9" xfId="1" applyNumberFormat="1" applyFont="1" applyFill="1" applyBorder="1" applyAlignment="1">
      <alignment horizontal="right"/>
    </xf>
    <xf numFmtId="0" fontId="17" fillId="0" borderId="9" xfId="1" applyNumberFormat="1" applyFont="1" applyFill="1" applyBorder="1" applyAlignment="1">
      <alignment horizontal="right"/>
    </xf>
    <xf numFmtId="44" fontId="24" fillId="10" borderId="9" xfId="0" applyNumberFormat="1" applyFont="1" applyFill="1" applyBorder="1" applyAlignment="1"/>
    <xf numFmtId="0" fontId="17" fillId="0" borderId="9" xfId="0" applyNumberFormat="1" applyFont="1" applyFill="1" applyBorder="1" applyAlignment="1">
      <alignment horizontal="right"/>
    </xf>
    <xf numFmtId="44" fontId="24" fillId="0" borderId="9" xfId="3" applyNumberFormat="1" applyFont="1" applyFill="1" applyBorder="1" applyAlignment="1">
      <alignment horizontal="right"/>
    </xf>
    <xf numFmtId="14" fontId="17" fillId="0" borderId="9" xfId="0" applyNumberFormat="1" applyFont="1" applyFill="1" applyBorder="1" applyAlignment="1">
      <alignment horizontal="left" vertical="center"/>
    </xf>
    <xf numFmtId="44" fontId="24" fillId="10" borderId="9" xfId="3" applyNumberFormat="1" applyFont="1" applyFill="1" applyBorder="1" applyAlignment="1">
      <alignment horizontal="right"/>
    </xf>
    <xf numFmtId="44" fontId="27" fillId="10" borderId="9" xfId="3" applyNumberFormat="1" applyFont="1" applyFill="1" applyBorder="1" applyAlignment="1"/>
    <xf numFmtId="44" fontId="24" fillId="4" borderId="9" xfId="0" applyNumberFormat="1" applyFont="1" applyFill="1" applyBorder="1"/>
    <xf numFmtId="44" fontId="24" fillId="4" borderId="9" xfId="0" applyNumberFormat="1" applyFont="1" applyFill="1" applyBorder="1" applyAlignment="1"/>
    <xf numFmtId="15" fontId="23" fillId="0" borderId="9" xfId="0" applyNumberFormat="1" applyFont="1" applyFill="1" applyBorder="1" applyAlignment="1">
      <alignment horizontal="center"/>
    </xf>
    <xf numFmtId="4" fontId="24" fillId="4" borderId="9" xfId="3" applyNumberFormat="1" applyFont="1" applyFill="1" applyBorder="1" applyAlignment="1"/>
    <xf numFmtId="4" fontId="24" fillId="4" borderId="9" xfId="0" applyNumberFormat="1" applyFont="1" applyFill="1" applyBorder="1"/>
    <xf numFmtId="49" fontId="17" fillId="0" borderId="9" xfId="0" applyNumberFormat="1" applyFont="1" applyFill="1" applyBorder="1" applyAlignment="1">
      <alignment horizontal="right"/>
    </xf>
    <xf numFmtId="4" fontId="24" fillId="7" borderId="9" xfId="3" applyNumberFormat="1" applyFont="1" applyFill="1" applyBorder="1" applyAlignment="1"/>
    <xf numFmtId="49" fontId="21" fillId="0" borderId="9" xfId="0" applyNumberFormat="1" applyFont="1" applyFill="1" applyBorder="1" applyAlignment="1"/>
    <xf numFmtId="4" fontId="24" fillId="0" borderId="9" xfId="3" applyNumberFormat="1" applyFont="1" applyFill="1" applyBorder="1" applyAlignment="1"/>
    <xf numFmtId="4" fontId="24" fillId="7" borderId="9" xfId="0" applyNumberFormat="1" applyFont="1" applyFill="1" applyBorder="1"/>
    <xf numFmtId="4" fontId="24" fillId="7" borderId="16" xfId="0" applyNumberFormat="1" applyFont="1" applyFill="1" applyBorder="1"/>
    <xf numFmtId="14" fontId="21" fillId="0" borderId="9" xfId="0" applyNumberFormat="1" applyFont="1" applyFill="1" applyBorder="1" applyAlignment="1"/>
    <xf numFmtId="49" fontId="17" fillId="0" borderId="17" xfId="0" applyNumberFormat="1" applyFont="1" applyFill="1" applyBorder="1" applyAlignment="1"/>
    <xf numFmtId="4" fontId="24" fillId="7" borderId="18" xfId="1" applyNumberFormat="1" applyFont="1" applyFill="1" applyBorder="1" applyAlignment="1">
      <alignment horizontal="right"/>
    </xf>
    <xf numFmtId="49" fontId="17" fillId="0" borderId="19" xfId="0" applyNumberFormat="1" applyFont="1" applyFill="1" applyBorder="1" applyAlignment="1">
      <alignment wrapText="1"/>
    </xf>
    <xf numFmtId="4" fontId="24" fillId="7" borderId="20" xfId="1" applyNumberFormat="1" applyFont="1" applyFill="1" applyBorder="1" applyAlignment="1">
      <alignment horizontal="right"/>
    </xf>
    <xf numFmtId="4" fontId="24" fillId="7" borderId="21" xfId="1" applyNumberFormat="1" applyFont="1" applyFill="1" applyBorder="1" applyAlignment="1">
      <alignment horizontal="right"/>
    </xf>
    <xf numFmtId="4" fontId="24" fillId="7" borderId="9" xfId="1" applyNumberFormat="1" applyFont="1" applyFill="1" applyBorder="1" applyAlignment="1">
      <alignment horizontal="right"/>
    </xf>
    <xf numFmtId="4" fontId="24" fillId="7" borderId="16" xfId="1" applyNumberFormat="1" applyFont="1" applyFill="1" applyBorder="1" applyAlignment="1">
      <alignment horizontal="right"/>
    </xf>
    <xf numFmtId="4" fontId="24" fillId="7" borderId="18" xfId="0" applyNumberFormat="1" applyFont="1" applyFill="1" applyBorder="1" applyAlignment="1"/>
    <xf numFmtId="49" fontId="17" fillId="0" borderId="19" xfId="0" applyNumberFormat="1" applyFont="1" applyFill="1" applyBorder="1" applyAlignment="1">
      <alignment horizontal="left" wrapText="1"/>
    </xf>
    <xf numFmtId="4" fontId="24" fillId="7" borderId="22" xfId="0" applyNumberFormat="1" applyFont="1" applyFill="1" applyBorder="1" applyAlignment="1"/>
    <xf numFmtId="14" fontId="17" fillId="0" borderId="9" xfId="2" applyNumberFormat="1" applyFont="1" applyFill="1" applyBorder="1" applyAlignment="1"/>
    <xf numFmtId="4" fontId="24" fillId="7" borderId="20" xfId="3" applyNumberFormat="1" applyFont="1" applyFill="1" applyBorder="1" applyAlignment="1"/>
    <xf numFmtId="4" fontId="24" fillId="7" borderId="18" xfId="3" applyNumberFormat="1" applyFont="1" applyFill="1" applyBorder="1" applyAlignment="1"/>
    <xf numFmtId="4" fontId="24" fillId="7" borderId="21" xfId="3" applyNumberFormat="1" applyFont="1" applyFill="1" applyBorder="1" applyAlignment="1"/>
    <xf numFmtId="4" fontId="24" fillId="7" borderId="9" xfId="0" applyNumberFormat="1" applyFont="1" applyFill="1" applyBorder="1" applyAlignment="1"/>
    <xf numFmtId="4" fontId="24" fillId="7" borderId="16" xfId="0" applyNumberFormat="1" applyFont="1" applyFill="1" applyBorder="1" applyAlignment="1"/>
    <xf numFmtId="4" fontId="24" fillId="7" borderId="20" xfId="0" applyNumberFormat="1" applyFont="1" applyFill="1" applyBorder="1" applyAlignment="1"/>
    <xf numFmtId="4" fontId="24" fillId="7" borderId="21" xfId="3" applyNumberFormat="1" applyFont="1" applyFill="1" applyBorder="1" applyAlignment="1">
      <alignment horizontal="right"/>
    </xf>
    <xf numFmtId="4" fontId="24" fillId="7" borderId="21" xfId="0" applyNumberFormat="1" applyFont="1" applyFill="1" applyBorder="1" applyAlignment="1"/>
    <xf numFmtId="4" fontId="24" fillId="7" borderId="16" xfId="3" applyNumberFormat="1" applyFont="1" applyFill="1" applyBorder="1" applyAlignment="1">
      <alignment horizontal="right"/>
    </xf>
    <xf numFmtId="43" fontId="21" fillId="0" borderId="9" xfId="1" applyFont="1" applyFill="1" applyBorder="1" applyAlignment="1"/>
    <xf numFmtId="4" fontId="24" fillId="0" borderId="9" xfId="0" applyNumberFormat="1" applyFont="1" applyFill="1" applyBorder="1" applyAlignment="1"/>
    <xf numFmtId="43" fontId="17" fillId="0" borderId="0" xfId="3" applyNumberFormat="1" applyFont="1" applyFill="1"/>
    <xf numFmtId="4" fontId="24" fillId="8" borderId="9" xfId="3" applyNumberFormat="1" applyFont="1" applyFill="1" applyBorder="1" applyAlignment="1"/>
    <xf numFmtId="4" fontId="24" fillId="0" borderId="9" xfId="0" applyNumberFormat="1" applyFont="1" applyFill="1" applyBorder="1"/>
    <xf numFmtId="4" fontId="24" fillId="8" borderId="9" xfId="0" applyNumberFormat="1" applyFont="1" applyFill="1" applyBorder="1"/>
    <xf numFmtId="4" fontId="24" fillId="8" borderId="9" xfId="1" applyNumberFormat="1" applyFont="1" applyFill="1" applyBorder="1" applyAlignment="1">
      <alignment horizontal="right"/>
    </xf>
    <xf numFmtId="4" fontId="24" fillId="8" borderId="9" xfId="0" applyNumberFormat="1" applyFont="1" applyFill="1" applyBorder="1" applyAlignment="1"/>
    <xf numFmtId="4" fontId="24" fillId="8" borderId="18" xfId="0" applyNumberFormat="1" applyFont="1" applyFill="1" applyBorder="1" applyAlignment="1"/>
    <xf numFmtId="4" fontId="24" fillId="8" borderId="20" xfId="0" applyNumberFormat="1" applyFont="1" applyFill="1" applyBorder="1" applyAlignment="1"/>
    <xf numFmtId="4" fontId="24" fillId="8" borderId="16" xfId="0" applyNumberFormat="1" applyFont="1" applyFill="1" applyBorder="1" applyAlignment="1"/>
    <xf numFmtId="4" fontId="24" fillId="8" borderId="21" xfId="0" applyNumberFormat="1" applyFont="1" applyFill="1" applyBorder="1" applyAlignment="1"/>
    <xf numFmtId="0" fontId="17" fillId="0" borderId="9" xfId="0" applyFont="1" applyFill="1" applyBorder="1" applyAlignment="1">
      <alignment vertical="center" wrapText="1"/>
    </xf>
    <xf numFmtId="4" fontId="24" fillId="8" borderId="22" xfId="0" applyNumberFormat="1" applyFont="1" applyFill="1" applyBorder="1" applyAlignment="1"/>
    <xf numFmtId="4" fontId="24" fillId="0" borderId="22" xfId="0" applyNumberFormat="1" applyFont="1" applyFill="1" applyBorder="1" applyAlignment="1"/>
    <xf numFmtId="167" fontId="17" fillId="0" borderId="9" xfId="0" applyNumberFormat="1" applyFont="1" applyFill="1" applyBorder="1" applyAlignment="1" applyProtection="1">
      <alignment horizontal="center"/>
    </xf>
    <xf numFmtId="49" fontId="17" fillId="0" borderId="9" xfId="0" applyNumberFormat="1" applyFont="1" applyFill="1" applyBorder="1" applyAlignment="1" applyProtection="1">
      <alignment horizontal="center"/>
    </xf>
    <xf numFmtId="0" fontId="23" fillId="0" borderId="9" xfId="0" applyNumberFormat="1" applyFont="1" applyFill="1" applyBorder="1" applyAlignment="1" applyProtection="1">
      <alignment horizontal="center"/>
    </xf>
    <xf numFmtId="167" fontId="17" fillId="0" borderId="9" xfId="0" applyNumberFormat="1" applyFont="1" applyFill="1" applyBorder="1" applyAlignment="1" applyProtection="1">
      <alignment horizontal="left"/>
    </xf>
    <xf numFmtId="49" fontId="17" fillId="0" borderId="9" xfId="0" applyNumberFormat="1" applyFont="1" applyFill="1" applyBorder="1" applyAlignment="1" applyProtection="1">
      <alignment wrapText="1"/>
    </xf>
    <xf numFmtId="168" fontId="24" fillId="8" borderId="21" xfId="0" applyNumberFormat="1" applyFont="1" applyFill="1" applyBorder="1"/>
    <xf numFmtId="49" fontId="17" fillId="0" borderId="9" xfId="0" applyNumberFormat="1" applyFont="1" applyFill="1" applyBorder="1" applyAlignment="1" applyProtection="1">
      <alignment horizontal="left" wrapText="1"/>
    </xf>
    <xf numFmtId="49" fontId="17" fillId="0" borderId="9" xfId="0" applyNumberFormat="1" applyFont="1" applyFill="1" applyBorder="1" applyAlignment="1" applyProtection="1">
      <alignment horizontal="center" wrapText="1"/>
    </xf>
    <xf numFmtId="0" fontId="17" fillId="0" borderId="9" xfId="0" applyFont="1" applyFill="1" applyBorder="1" applyProtection="1"/>
    <xf numFmtId="43" fontId="17" fillId="0" borderId="9" xfId="1" applyFont="1" applyFill="1" applyBorder="1" applyAlignment="1" applyProtection="1">
      <alignment horizontal="right"/>
    </xf>
    <xf numFmtId="43" fontId="17" fillId="0" borderId="9" xfId="1" applyFont="1" applyFill="1" applyBorder="1" applyAlignment="1" applyProtection="1"/>
    <xf numFmtId="0" fontId="17" fillId="0" borderId="0" xfId="0" applyFont="1" applyFill="1" applyBorder="1" applyProtection="1"/>
    <xf numFmtId="168" fontId="24" fillId="8" borderId="9" xfId="0" applyNumberFormat="1" applyFont="1" applyFill="1" applyBorder="1"/>
    <xf numFmtId="4" fontId="27" fillId="8" borderId="9" xfId="0" applyNumberFormat="1" applyFont="1" applyFill="1" applyBorder="1" applyAlignment="1"/>
    <xf numFmtId="49" fontId="24" fillId="0" borderId="9" xfId="0" applyNumberFormat="1" applyFont="1" applyFill="1" applyBorder="1" applyAlignment="1"/>
    <xf numFmtId="43" fontId="17" fillId="0" borderId="9" xfId="0" applyNumberFormat="1" applyFont="1" applyFill="1" applyBorder="1" applyAlignment="1">
      <alignment horizontal="left" wrapText="1"/>
    </xf>
    <xf numFmtId="49" fontId="17" fillId="0" borderId="9" xfId="0" applyNumberFormat="1" applyFont="1" applyFill="1" applyBorder="1" applyAlignment="1" applyProtection="1">
      <alignment horizontal="center" vertical="center" wrapText="1"/>
    </xf>
    <xf numFmtId="49" fontId="23" fillId="0" borderId="9" xfId="0" applyNumberFormat="1" applyFont="1" applyFill="1" applyBorder="1" applyAlignment="1" applyProtection="1">
      <alignment horizontal="center" vertical="center" wrapText="1"/>
    </xf>
    <xf numFmtId="49" fontId="17" fillId="0" borderId="9" xfId="0" applyNumberFormat="1" applyFont="1" applyBorder="1" applyAlignment="1" applyProtection="1">
      <alignment horizontal="center" vertical="center" wrapText="1"/>
    </xf>
    <xf numFmtId="44" fontId="24" fillId="0" borderId="9" xfId="3" applyFont="1" applyFill="1" applyBorder="1" applyAlignment="1" applyProtection="1">
      <alignment horizontal="center" vertical="center" wrapText="1"/>
    </xf>
    <xf numFmtId="43" fontId="17" fillId="0" borderId="9" xfId="0" applyNumberFormat="1" applyFont="1" applyFill="1" applyBorder="1" applyAlignment="1" applyProtection="1">
      <alignment horizontal="center" vertical="center" wrapText="1"/>
    </xf>
    <xf numFmtId="49" fontId="17" fillId="0" borderId="9" xfId="3" applyNumberFormat="1" applyFont="1" applyFill="1" applyBorder="1" applyAlignment="1" applyProtection="1">
      <alignment horizontal="center" vertical="center" wrapText="1"/>
    </xf>
    <xf numFmtId="49" fontId="30" fillId="0" borderId="0" xfId="0" applyNumberFormat="1" applyFont="1" applyFill="1" applyAlignment="1" applyProtection="1">
      <alignment horizontal="center" vertical="center" wrapText="1"/>
    </xf>
    <xf numFmtId="49" fontId="17" fillId="0" borderId="0" xfId="0" applyNumberFormat="1" applyFont="1" applyFill="1" applyAlignment="1" applyProtection="1">
      <alignment horizontal="center" vertical="center" wrapText="1"/>
    </xf>
    <xf numFmtId="168" fontId="24" fillId="6" borderId="9" xfId="3" applyNumberFormat="1" applyFont="1" applyFill="1" applyBorder="1" applyAlignment="1"/>
    <xf numFmtId="43" fontId="25" fillId="0" borderId="9" xfId="1" applyFont="1" applyFill="1" applyBorder="1"/>
    <xf numFmtId="4" fontId="24" fillId="6" borderId="9" xfId="3" applyNumberFormat="1" applyFont="1" applyFill="1" applyBorder="1" applyAlignment="1"/>
    <xf numFmtId="0" fontId="33" fillId="0" borderId="9" xfId="0" applyFont="1" applyFill="1" applyBorder="1"/>
    <xf numFmtId="168" fontId="24" fillId="6" borderId="9" xfId="3" applyNumberFormat="1" applyFont="1" applyFill="1" applyBorder="1" applyAlignment="1" applyProtection="1"/>
    <xf numFmtId="167" fontId="17" fillId="0" borderId="9" xfId="2" applyNumberFormat="1" applyFont="1" applyFill="1" applyBorder="1" applyAlignment="1" applyProtection="1">
      <alignment horizontal="left"/>
    </xf>
    <xf numFmtId="168" fontId="24" fillId="6" borderId="16" xfId="3" applyNumberFormat="1" applyFont="1" applyFill="1" applyBorder="1" applyAlignment="1" applyProtection="1"/>
    <xf numFmtId="49" fontId="17" fillId="0" borderId="17" xfId="0" applyNumberFormat="1" applyFont="1" applyFill="1" applyBorder="1" applyAlignment="1" applyProtection="1">
      <alignment wrapText="1"/>
    </xf>
    <xf numFmtId="168" fontId="24" fillId="6" borderId="18" xfId="3" applyNumberFormat="1" applyFont="1" applyFill="1" applyBorder="1" applyAlignment="1" applyProtection="1"/>
    <xf numFmtId="49" fontId="17" fillId="0" borderId="19" xfId="0" applyNumberFormat="1" applyFont="1" applyFill="1" applyBorder="1" applyAlignment="1" applyProtection="1">
      <alignment horizontal="left" wrapText="1"/>
    </xf>
    <xf numFmtId="168" fontId="24" fillId="6" borderId="22" xfId="3" applyNumberFormat="1" applyFont="1" applyFill="1" applyBorder="1" applyAlignment="1" applyProtection="1"/>
    <xf numFmtId="168" fontId="27" fillId="6" borderId="23" xfId="3" applyNumberFormat="1" applyFont="1" applyFill="1" applyBorder="1" applyAlignment="1" applyProtection="1"/>
    <xf numFmtId="49" fontId="21" fillId="0" borderId="19" xfId="0" applyNumberFormat="1" applyFont="1" applyFill="1" applyBorder="1" applyAlignment="1" applyProtection="1">
      <alignment horizontal="left" wrapText="1"/>
    </xf>
    <xf numFmtId="168" fontId="24" fillId="6" borderId="20" xfId="3" applyNumberFormat="1" applyFont="1" applyFill="1" applyBorder="1" applyAlignment="1" applyProtection="1"/>
    <xf numFmtId="168" fontId="24" fillId="6" borderId="21" xfId="3" applyNumberFormat="1" applyFont="1" applyFill="1" applyBorder="1" applyAlignment="1" applyProtection="1"/>
    <xf numFmtId="168" fontId="24" fillId="0" borderId="9" xfId="3" applyNumberFormat="1" applyFont="1" applyFill="1" applyBorder="1" applyAlignment="1" applyProtection="1"/>
    <xf numFmtId="14" fontId="17" fillId="0" borderId="9" xfId="0" applyNumberFormat="1" applyFont="1" applyFill="1" applyBorder="1" applyAlignment="1" applyProtection="1">
      <alignment horizontal="center"/>
    </xf>
    <xf numFmtId="1" fontId="23" fillId="0" borderId="9" xfId="0" applyNumberFormat="1" applyFont="1" applyFill="1" applyBorder="1" applyAlignment="1" applyProtection="1">
      <alignment horizontal="center"/>
    </xf>
    <xf numFmtId="14" fontId="17" fillId="0" borderId="9" xfId="0" applyNumberFormat="1" applyFont="1" applyFill="1" applyBorder="1" applyAlignment="1" applyProtection="1">
      <alignment horizontal="left"/>
    </xf>
    <xf numFmtId="43" fontId="25" fillId="0" borderId="9" xfId="1" applyFont="1" applyFill="1" applyBorder="1" applyProtection="1"/>
    <xf numFmtId="49" fontId="21" fillId="0" borderId="9" xfId="0" applyNumberFormat="1" applyFont="1" applyFill="1" applyBorder="1" applyAlignment="1" applyProtection="1">
      <alignment wrapText="1"/>
    </xf>
    <xf numFmtId="168" fontId="27" fillId="6" borderId="9" xfId="3" applyNumberFormat="1" applyFont="1" applyFill="1" applyBorder="1" applyAlignment="1" applyProtection="1"/>
    <xf numFmtId="14" fontId="34" fillId="0" borderId="9" xfId="0" applyNumberFormat="1" applyFont="1" applyFill="1" applyBorder="1" applyAlignment="1">
      <alignment horizontal="left"/>
    </xf>
    <xf numFmtId="49" fontId="35" fillId="0" borderId="9" xfId="0" applyNumberFormat="1" applyFont="1" applyFill="1" applyBorder="1" applyAlignment="1">
      <alignment wrapText="1"/>
    </xf>
    <xf numFmtId="169" fontId="17" fillId="0" borderId="9" xfId="0" applyNumberFormat="1" applyFont="1" applyFill="1" applyBorder="1" applyAlignment="1">
      <alignment horizontal="left"/>
    </xf>
    <xf numFmtId="43" fontId="17" fillId="6" borderId="9" xfId="1" applyFont="1" applyFill="1" applyBorder="1" applyAlignment="1" applyProtection="1"/>
    <xf numFmtId="0" fontId="24" fillId="0" borderId="9" xfId="3" applyNumberFormat="1" applyFont="1" applyFill="1" applyBorder="1" applyAlignment="1" applyProtection="1"/>
    <xf numFmtId="0" fontId="17" fillId="0" borderId="9" xfId="0" applyFont="1" applyFill="1" applyBorder="1" applyAlignment="1" applyProtection="1">
      <alignment horizontal="center"/>
    </xf>
    <xf numFmtId="44" fontId="17" fillId="0" borderId="9" xfId="3" applyFont="1" applyFill="1" applyBorder="1" applyAlignment="1" applyProtection="1"/>
    <xf numFmtId="44" fontId="24" fillId="0" borderId="9" xfId="3" applyFont="1" applyFill="1" applyBorder="1" applyAlignment="1">
      <alignment horizontal="center" vertical="center" wrapText="1"/>
    </xf>
    <xf numFmtId="43" fontId="17" fillId="0" borderId="9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3" fontId="24" fillId="11" borderId="9" xfId="1" applyFont="1" applyFill="1" applyBorder="1" applyAlignment="1"/>
    <xf numFmtId="49" fontId="17" fillId="0" borderId="17" xfId="0" applyNumberFormat="1" applyFont="1" applyFill="1" applyBorder="1" applyAlignment="1">
      <alignment wrapText="1"/>
    </xf>
    <xf numFmtId="43" fontId="24" fillId="11" borderId="16" xfId="1" applyFont="1" applyFill="1" applyBorder="1" applyAlignment="1">
      <alignment horizontal="left"/>
    </xf>
    <xf numFmtId="43" fontId="24" fillId="11" borderId="18" xfId="1" applyFont="1" applyFill="1" applyBorder="1" applyAlignment="1"/>
    <xf numFmtId="43" fontId="24" fillId="11" borderId="20" xfId="1" applyFont="1" applyFill="1" applyBorder="1" applyAlignment="1"/>
    <xf numFmtId="43" fontId="24" fillId="11" borderId="21" xfId="1" applyFont="1" applyFill="1" applyBorder="1" applyAlignment="1"/>
    <xf numFmtId="14" fontId="34" fillId="0" borderId="9" xfId="0" applyNumberFormat="1" applyFont="1" applyFill="1" applyBorder="1" applyAlignment="1">
      <alignment horizontal="center"/>
    </xf>
    <xf numFmtId="0" fontId="36" fillId="0" borderId="9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 vertical="center"/>
    </xf>
    <xf numFmtId="14" fontId="34" fillId="0" borderId="9" xfId="3" applyNumberFormat="1" applyFont="1" applyFill="1" applyBorder="1" applyAlignment="1">
      <alignment horizontal="center"/>
    </xf>
    <xf numFmtId="43" fontId="24" fillId="11" borderId="16" xfId="1" applyFont="1" applyFill="1" applyBorder="1" applyAlignment="1"/>
    <xf numFmtId="43" fontId="27" fillId="0" borderId="18" xfId="1" applyFont="1" applyFill="1" applyBorder="1" applyAlignment="1"/>
    <xf numFmtId="43" fontId="27" fillId="0" borderId="22" xfId="1" applyFont="1" applyFill="1" applyBorder="1" applyAlignment="1"/>
    <xf numFmtId="49" fontId="27" fillId="5" borderId="17" xfId="0" applyNumberFormat="1" applyFont="1" applyFill="1" applyBorder="1" applyAlignment="1">
      <alignment wrapText="1"/>
    </xf>
    <xf numFmtId="43" fontId="27" fillId="5" borderId="23" xfId="1" applyFont="1" applyFill="1" applyBorder="1" applyAlignment="1"/>
    <xf numFmtId="43" fontId="27" fillId="0" borderId="20" xfId="1" applyFont="1" applyFill="1" applyBorder="1" applyAlignment="1"/>
    <xf numFmtId="43" fontId="24" fillId="11" borderId="22" xfId="1" applyFont="1" applyFill="1" applyBorder="1" applyAlignment="1"/>
    <xf numFmtId="14" fontId="17" fillId="0" borderId="9" xfId="2" applyNumberFormat="1" applyFont="1" applyFill="1" applyBorder="1" applyAlignment="1">
      <alignment horizontal="center"/>
    </xf>
    <xf numFmtId="43" fontId="24" fillId="11" borderId="24" xfId="1" applyFont="1" applyFill="1" applyBorder="1" applyAlignment="1"/>
    <xf numFmtId="43" fontId="24" fillId="11" borderId="21" xfId="1" applyFont="1" applyFill="1" applyBorder="1" applyAlignment="1">
      <alignment horizontal="right"/>
    </xf>
    <xf numFmtId="43" fontId="24" fillId="11" borderId="16" xfId="1" applyFont="1" applyFill="1" applyBorder="1" applyAlignment="1">
      <alignment horizontal="right"/>
    </xf>
    <xf numFmtId="43" fontId="24" fillId="11" borderId="18" xfId="1" applyFont="1" applyFill="1" applyBorder="1" applyAlignment="1">
      <alignment horizontal="right"/>
    </xf>
    <xf numFmtId="43" fontId="24" fillId="11" borderId="20" xfId="1" applyFont="1" applyFill="1" applyBorder="1" applyAlignment="1">
      <alignment horizontal="right"/>
    </xf>
    <xf numFmtId="43" fontId="24" fillId="11" borderId="9" xfId="1" applyFont="1" applyFill="1" applyBorder="1" applyAlignment="1">
      <alignment horizontal="right"/>
    </xf>
    <xf numFmtId="0" fontId="17" fillId="0" borderId="9" xfId="0" applyFont="1" applyFill="1" applyBorder="1" applyAlignment="1">
      <alignment horizontal="left" vertical="center" wrapText="1"/>
    </xf>
    <xf numFmtId="167" fontId="17" fillId="12" borderId="9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4" fontId="24" fillId="10" borderId="9" xfId="0" applyNumberFormat="1" applyFont="1" applyFill="1" applyBorder="1" applyAlignment="1">
      <alignment horizontal="right" vertical="center"/>
    </xf>
    <xf numFmtId="167" fontId="2" fillId="0" borderId="9" xfId="2" applyNumberFormat="1" applyFill="1" applyBorder="1" applyAlignment="1">
      <alignment horizontal="center"/>
    </xf>
    <xf numFmtId="43" fontId="24" fillId="10" borderId="9" xfId="1" applyFont="1" applyFill="1" applyBorder="1" applyAlignment="1"/>
    <xf numFmtId="4" fontId="24" fillId="10" borderId="16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left" vertical="center" wrapText="1"/>
    </xf>
    <xf numFmtId="4" fontId="24" fillId="10" borderId="18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 wrapText="1"/>
    </xf>
    <xf numFmtId="4" fontId="24" fillId="10" borderId="22" xfId="0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left" vertical="center" wrapText="1"/>
    </xf>
    <xf numFmtId="4" fontId="27" fillId="10" borderId="23" xfId="0" applyNumberFormat="1" applyFont="1" applyFill="1" applyBorder="1" applyAlignment="1">
      <alignment horizontal="right" vertical="center"/>
    </xf>
    <xf numFmtId="4" fontId="24" fillId="10" borderId="20" xfId="0" applyNumberFormat="1" applyFont="1" applyFill="1" applyBorder="1" applyAlignment="1">
      <alignment horizontal="right" vertical="center"/>
    </xf>
    <xf numFmtId="167" fontId="17" fillId="12" borderId="9" xfId="2" applyNumberFormat="1" applyFont="1" applyFill="1" applyBorder="1" applyAlignment="1">
      <alignment horizontal="center"/>
    </xf>
    <xf numFmtId="4" fontId="24" fillId="10" borderId="21" xfId="0" applyNumberFormat="1" applyFont="1" applyFill="1" applyBorder="1" applyAlignment="1">
      <alignment horizontal="right" vertical="center"/>
    </xf>
    <xf numFmtId="4" fontId="24" fillId="10" borderId="9" xfId="0" applyNumberFormat="1" applyFont="1" applyFill="1" applyBorder="1"/>
    <xf numFmtId="44" fontId="24" fillId="10" borderId="16" xfId="3" applyFont="1" applyFill="1" applyBorder="1" applyAlignment="1"/>
    <xf numFmtId="44" fontId="24" fillId="10" borderId="18" xfId="3" applyFont="1" applyFill="1" applyBorder="1" applyAlignment="1"/>
    <xf numFmtId="44" fontId="24" fillId="10" borderId="22" xfId="3" applyFont="1" applyFill="1" applyBorder="1" applyAlignment="1"/>
    <xf numFmtId="44" fontId="24" fillId="10" borderId="20" xfId="3" applyFont="1" applyFill="1" applyBorder="1" applyAlignment="1"/>
    <xf numFmtId="44" fontId="24" fillId="10" borderId="21" xfId="3" applyFont="1" applyFill="1" applyBorder="1" applyAlignment="1"/>
    <xf numFmtId="43" fontId="24" fillId="10" borderId="16" xfId="1" applyFont="1" applyFill="1" applyBorder="1" applyAlignment="1">
      <alignment horizontal="right"/>
    </xf>
    <xf numFmtId="167" fontId="17" fillId="0" borderId="9" xfId="2" applyNumberFormat="1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 wrapText="1"/>
    </xf>
    <xf numFmtId="49" fontId="21" fillId="0" borderId="9" xfId="0" applyNumberFormat="1" applyFont="1" applyFill="1" applyBorder="1" applyAlignment="1">
      <alignment horizontal="center" wrapText="1"/>
    </xf>
    <xf numFmtId="14" fontId="21" fillId="0" borderId="9" xfId="2" applyNumberFormat="1" applyFont="1" applyFill="1" applyBorder="1" applyAlignment="1">
      <alignment horizontal="left"/>
    </xf>
    <xf numFmtId="49" fontId="21" fillId="0" borderId="9" xfId="0" applyNumberFormat="1" applyFont="1" applyFill="1" applyBorder="1" applyAlignment="1">
      <alignment horizontal="center"/>
    </xf>
    <xf numFmtId="43" fontId="21" fillId="0" borderId="9" xfId="3" applyNumberFormat="1" applyFont="1" applyFill="1" applyBorder="1" applyAlignment="1"/>
    <xf numFmtId="167" fontId="2" fillId="0" borderId="9" xfId="2" applyNumberFormat="1" applyFill="1" applyBorder="1" applyAlignment="1">
      <alignment horizontal="left"/>
    </xf>
    <xf numFmtId="167" fontId="21" fillId="0" borderId="9" xfId="2" applyNumberFormat="1" applyFont="1" applyFill="1" applyBorder="1" applyAlignment="1">
      <alignment horizontal="left"/>
    </xf>
    <xf numFmtId="43" fontId="37" fillId="0" borderId="9" xfId="3" applyNumberFormat="1" applyFont="1" applyFill="1" applyBorder="1" applyAlignment="1"/>
    <xf numFmtId="0" fontId="38" fillId="0" borderId="0" xfId="0" applyFont="1" applyAlignment="1"/>
    <xf numFmtId="0" fontId="43" fillId="0" borderId="0" xfId="0" applyFont="1"/>
    <xf numFmtId="0" fontId="22" fillId="0" borderId="0" xfId="0" applyFont="1"/>
    <xf numFmtId="43" fontId="26" fillId="0" borderId="9" xfId="0" applyNumberFormat="1" applyFont="1" applyBorder="1" applyAlignment="1">
      <alignment horizontal="center" wrapText="1"/>
    </xf>
    <xf numFmtId="167" fontId="26" fillId="0" borderId="9" xfId="0" applyNumberFormat="1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167" fontId="26" fillId="0" borderId="9" xfId="3" applyNumberFormat="1" applyFont="1" applyBorder="1" applyAlignment="1">
      <alignment horizontal="center" vertical="center" wrapText="1"/>
    </xf>
    <xf numFmtId="49" fontId="26" fillId="0" borderId="9" xfId="3" applyNumberFormat="1" applyFont="1" applyBorder="1" applyAlignment="1">
      <alignment horizontal="center" vertical="center" wrapText="1"/>
    </xf>
    <xf numFmtId="43" fontId="42" fillId="0" borderId="9" xfId="1" applyFont="1" applyBorder="1" applyAlignment="1">
      <alignment horizontal="center" vertical="center" wrapText="1"/>
    </xf>
    <xf numFmtId="43" fontId="26" fillId="0" borderId="9" xfId="0" applyNumberFormat="1" applyFont="1" applyBorder="1" applyAlignment="1">
      <alignment horizontal="center" vertical="center" wrapText="1"/>
    </xf>
    <xf numFmtId="44" fontId="42" fillId="0" borderId="9" xfId="0" applyNumberFormat="1" applyFont="1" applyBorder="1" applyAlignment="1">
      <alignment horizontal="center" vertical="center" wrapText="1"/>
    </xf>
    <xf numFmtId="14" fontId="26" fillId="0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left" vertical="center" wrapText="1" inden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14" fontId="26" fillId="0" borderId="9" xfId="3" applyNumberFormat="1" applyFont="1" applyFill="1" applyBorder="1" applyAlignment="1">
      <alignment horizontal="right" vertical="center" wrapText="1"/>
    </xf>
    <xf numFmtId="49" fontId="26" fillId="0" borderId="9" xfId="3" applyNumberFormat="1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left" vertical="center" wrapText="1"/>
    </xf>
    <xf numFmtId="43" fontId="42" fillId="0" borderId="9" xfId="1" applyFont="1" applyFill="1" applyBorder="1" applyAlignment="1">
      <alignment horizontal="right" vertical="center" wrapText="1"/>
    </xf>
    <xf numFmtId="43" fontId="26" fillId="0" borderId="9" xfId="0" applyNumberFormat="1" applyFont="1" applyFill="1" applyBorder="1" applyAlignment="1">
      <alignment horizontal="center" wrapText="1"/>
    </xf>
    <xf numFmtId="43" fontId="26" fillId="0" borderId="9" xfId="0" applyNumberFormat="1" applyFont="1" applyFill="1" applyBorder="1" applyAlignment="1">
      <alignment horizontal="center" vertical="center" wrapText="1"/>
    </xf>
    <xf numFmtId="168" fontId="42" fillId="0" borderId="9" xfId="0" applyNumberFormat="1" applyFont="1" applyBorder="1" applyAlignment="1">
      <alignment horizontal="right" vertical="center" wrapText="1"/>
    </xf>
    <xf numFmtId="43" fontId="44" fillId="0" borderId="9" xfId="0" applyNumberFormat="1" applyFont="1" applyFill="1" applyBorder="1" applyAlignment="1"/>
    <xf numFmtId="14" fontId="26" fillId="0" borderId="9" xfId="3" applyNumberFormat="1" applyFont="1" applyFill="1" applyBorder="1" applyAlignment="1">
      <alignment horizontal="right" vertical="top" wrapText="1"/>
    </xf>
    <xf numFmtId="49" fontId="26" fillId="0" borderId="9" xfId="3" applyNumberFormat="1" applyFont="1" applyFill="1" applyBorder="1" applyAlignment="1">
      <alignment horizontal="left" vertical="top" wrapText="1"/>
    </xf>
    <xf numFmtId="49" fontId="26" fillId="0" borderId="9" xfId="0" applyNumberFormat="1" applyFont="1" applyFill="1" applyBorder="1" applyAlignment="1">
      <alignment horizontal="left" vertical="top" wrapText="1"/>
    </xf>
    <xf numFmtId="43" fontId="42" fillId="6" borderId="9" xfId="1" applyFont="1" applyFill="1" applyBorder="1" applyAlignment="1">
      <alignment horizontal="right" vertical="center" wrapText="1"/>
    </xf>
    <xf numFmtId="14" fontId="26" fillId="0" borderId="9" xfId="0" applyNumberFormat="1" applyFont="1" applyFill="1" applyBorder="1" applyAlignment="1">
      <alignment horizontal="left"/>
    </xf>
    <xf numFmtId="15" fontId="26" fillId="0" borderId="9" xfId="0" applyNumberFormat="1" applyFont="1" applyFill="1" applyBorder="1" applyAlignment="1">
      <alignment horizontal="left" indent="1"/>
    </xf>
    <xf numFmtId="0" fontId="26" fillId="0" borderId="9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14" fontId="26" fillId="0" borderId="9" xfId="0" applyNumberFormat="1" applyFont="1" applyFill="1" applyBorder="1" applyAlignment="1">
      <alignment horizontal="right"/>
    </xf>
    <xf numFmtId="49" fontId="26" fillId="0" borderId="9" xfId="0" applyNumberFormat="1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/>
    </xf>
    <xf numFmtId="43" fontId="42" fillId="0" borderId="9" xfId="1" applyFont="1" applyFill="1" applyBorder="1" applyAlignment="1">
      <alignment horizontal="right"/>
    </xf>
    <xf numFmtId="43" fontId="26" fillId="0" borderId="9" xfId="0" applyNumberFormat="1" applyFont="1" applyFill="1" applyBorder="1" applyAlignment="1">
      <alignment wrapText="1"/>
    </xf>
    <xf numFmtId="43" fontId="26" fillId="0" borderId="9" xfId="0" applyNumberFormat="1" applyFont="1" applyFill="1" applyBorder="1"/>
    <xf numFmtId="49" fontId="20" fillId="0" borderId="9" xfId="0" applyNumberFormat="1" applyFont="1" applyFill="1" applyBorder="1" applyAlignment="1">
      <alignment horizontal="left" wrapText="1"/>
    </xf>
    <xf numFmtId="167" fontId="26" fillId="0" borderId="9" xfId="0" applyNumberFormat="1" applyFont="1" applyBorder="1" applyAlignment="1"/>
    <xf numFmtId="49" fontId="26" fillId="0" borderId="9" xfId="0" applyNumberFormat="1" applyFont="1" applyBorder="1" applyAlignment="1">
      <alignment horizontal="left"/>
    </xf>
    <xf numFmtId="49" fontId="26" fillId="0" borderId="9" xfId="0" applyNumberFormat="1" applyFont="1" applyBorder="1" applyAlignment="1"/>
    <xf numFmtId="49" fontId="41" fillId="0" borderId="9" xfId="0" applyNumberFormat="1" applyFont="1" applyBorder="1" applyAlignment="1"/>
    <xf numFmtId="167" fontId="26" fillId="0" borderId="9" xfId="0" applyNumberFormat="1" applyFont="1" applyFill="1" applyBorder="1" applyAlignment="1"/>
    <xf numFmtId="43" fontId="42" fillId="0" borderId="9" xfId="1" applyFont="1" applyBorder="1" applyAlignment="1"/>
    <xf numFmtId="168" fontId="42" fillId="0" borderId="9" xfId="0" applyNumberFormat="1" applyFont="1" applyBorder="1" applyAlignment="1"/>
    <xf numFmtId="43" fontId="45" fillId="0" borderId="0" xfId="1" applyFont="1" applyAlignment="1">
      <alignment horizontal="center"/>
    </xf>
    <xf numFmtId="0" fontId="32" fillId="0" borderId="0" xfId="0" applyFont="1"/>
    <xf numFmtId="1" fontId="17" fillId="0" borderId="9" xfId="0" applyNumberFormat="1" applyFont="1" applyFill="1" applyBorder="1" applyAlignment="1">
      <alignment horizontal="left"/>
    </xf>
    <xf numFmtId="0" fontId="23" fillId="0" borderId="9" xfId="0" applyFont="1" applyFill="1" applyBorder="1" applyAlignment="1">
      <alignment horizontal="center"/>
    </xf>
    <xf numFmtId="43" fontId="24" fillId="0" borderId="9" xfId="1" applyFont="1" applyFill="1" applyBorder="1" applyAlignment="1">
      <alignment horizontal="right"/>
    </xf>
    <xf numFmtId="43" fontId="17" fillId="0" borderId="9" xfId="0" applyNumberFormat="1" applyFont="1" applyFill="1" applyBorder="1" applyAlignment="1">
      <alignment wrapText="1"/>
    </xf>
    <xf numFmtId="15" fontId="17" fillId="0" borderId="9" xfId="0" applyNumberFormat="1" applyFont="1" applyFill="1" applyBorder="1" applyAlignment="1"/>
    <xf numFmtId="49" fontId="46" fillId="0" borderId="9" xfId="0" applyNumberFormat="1" applyFont="1" applyFill="1" applyBorder="1" applyAlignment="1">
      <alignment horizontal="left"/>
    </xf>
    <xf numFmtId="15" fontId="17" fillId="0" borderId="9" xfId="0" applyNumberFormat="1" applyFont="1" applyFill="1" applyBorder="1" applyAlignment="1">
      <alignment horizontal="left"/>
    </xf>
    <xf numFmtId="43" fontId="24" fillId="0" borderId="9" xfId="1" applyFont="1" applyFill="1" applyBorder="1"/>
    <xf numFmtId="14" fontId="17" fillId="0" borderId="9" xfId="0" applyNumberFormat="1" applyFont="1" applyBorder="1" applyAlignment="1"/>
    <xf numFmtId="0" fontId="17" fillId="0" borderId="9" xfId="0" applyFont="1" applyBorder="1" applyAlignment="1">
      <alignment horizontal="left"/>
    </xf>
    <xf numFmtId="168" fontId="17" fillId="0" borderId="9" xfId="0" applyNumberFormat="1" applyFont="1" applyFill="1" applyBorder="1"/>
    <xf numFmtId="0" fontId="23" fillId="0" borderId="9" xfId="0" applyFont="1" applyBorder="1" applyAlignment="1">
      <alignment horizontal="center"/>
    </xf>
    <xf numFmtId="167" fontId="17" fillId="13" borderId="9" xfId="0" applyNumberFormat="1" applyFont="1" applyFill="1" applyBorder="1" applyAlignment="1">
      <alignment horizontal="left"/>
    </xf>
    <xf numFmtId="43" fontId="24" fillId="0" borderId="9" xfId="1" applyFont="1" applyBorder="1" applyAlignment="1">
      <alignment wrapText="1"/>
    </xf>
    <xf numFmtId="44" fontId="24" fillId="0" borderId="9" xfId="0" applyNumberFormat="1" applyFont="1" applyBorder="1" applyAlignment="1">
      <alignment wrapText="1"/>
    </xf>
    <xf numFmtId="14" fontId="17" fillId="0" borderId="0" xfId="0" applyNumberFormat="1" applyFont="1" applyBorder="1"/>
    <xf numFmtId="0" fontId="17" fillId="0" borderId="0" xfId="0" applyFont="1" applyBorder="1" applyAlignment="1">
      <alignment horizontal="left"/>
    </xf>
    <xf numFmtId="168" fontId="17" fillId="0" borderId="0" xfId="0" applyNumberFormat="1" applyFont="1" applyFill="1" applyBorder="1"/>
    <xf numFmtId="0" fontId="23" fillId="0" borderId="0" xfId="0" applyFont="1" applyBorder="1" applyAlignment="1">
      <alignment horizontal="center"/>
    </xf>
    <xf numFmtId="167" fontId="17" fillId="13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 wrapText="1"/>
    </xf>
    <xf numFmtId="0" fontId="17" fillId="0" borderId="0" xfId="0" applyFont="1" applyBorder="1"/>
    <xf numFmtId="168" fontId="17" fillId="0" borderId="0" xfId="0" applyNumberFormat="1" applyFont="1" applyBorder="1" applyAlignment="1">
      <alignment wrapText="1"/>
    </xf>
    <xf numFmtId="168" fontId="24" fillId="0" borderId="0" xfId="1" applyNumberFormat="1" applyFont="1" applyBorder="1" applyAlignment="1">
      <alignment wrapText="1"/>
    </xf>
    <xf numFmtId="168" fontId="27" fillId="0" borderId="0" xfId="1" applyNumberFormat="1" applyFont="1" applyBorder="1" applyAlignment="1">
      <alignment wrapText="1"/>
    </xf>
    <xf numFmtId="14" fontId="17" fillId="0" borderId="0" xfId="0" applyNumberFormat="1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7" fontId="17" fillId="13" borderId="0" xfId="0" applyNumberFormat="1" applyFont="1" applyFill="1" applyAlignment="1">
      <alignment horizontal="left"/>
    </xf>
    <xf numFmtId="43" fontId="24" fillId="0" borderId="12" xfId="1" applyFont="1" applyBorder="1" applyAlignment="1">
      <alignment wrapText="1"/>
    </xf>
    <xf numFmtId="168" fontId="24" fillId="0" borderId="12" xfId="0" applyNumberFormat="1" applyFont="1" applyBorder="1" applyAlignment="1">
      <alignment wrapText="1"/>
    </xf>
    <xf numFmtId="43" fontId="32" fillId="0" borderId="0" xfId="1" applyFont="1"/>
    <xf numFmtId="1" fontId="26" fillId="0" borderId="9" xfId="0" applyNumberFormat="1" applyFont="1" applyFill="1" applyBorder="1" applyAlignment="1">
      <alignment horizontal="left"/>
    </xf>
    <xf numFmtId="0" fontId="26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wrapText="1"/>
    </xf>
    <xf numFmtId="168" fontId="42" fillId="0" borderId="9" xfId="0" applyNumberFormat="1" applyFont="1" applyFill="1" applyBorder="1" applyAlignment="1">
      <alignment horizontal="right" vertical="center" wrapText="1"/>
    </xf>
    <xf numFmtId="15" fontId="26" fillId="0" borderId="9" xfId="0" applyNumberFormat="1" applyFont="1" applyFill="1" applyBorder="1" applyAlignment="1">
      <alignment horizontal="left"/>
    </xf>
    <xf numFmtId="14" fontId="26" fillId="0" borderId="9" xfId="2" applyNumberFormat="1" applyFont="1" applyFill="1" applyBorder="1" applyAlignment="1">
      <alignment horizontal="left"/>
    </xf>
    <xf numFmtId="43" fontId="42" fillId="0" borderId="9" xfId="1" applyFont="1" applyFill="1" applyBorder="1"/>
    <xf numFmtId="43" fontId="42" fillId="0" borderId="9" xfId="0" applyNumberFormat="1" applyFont="1" applyFill="1" applyBorder="1" applyAlignment="1">
      <alignment wrapText="1"/>
    </xf>
    <xf numFmtId="43" fontId="42" fillId="0" borderId="9" xfId="0" applyNumberFormat="1" applyFont="1" applyFill="1" applyBorder="1"/>
    <xf numFmtId="14" fontId="42" fillId="0" borderId="9" xfId="0" applyNumberFormat="1" applyFont="1" applyBorder="1" applyAlignment="1"/>
    <xf numFmtId="0" fontId="42" fillId="0" borderId="9" xfId="0" applyFont="1" applyBorder="1" applyAlignment="1">
      <alignment horizontal="left"/>
    </xf>
    <xf numFmtId="168" fontId="42" fillId="0" borderId="9" xfId="0" applyNumberFormat="1" applyFont="1" applyFill="1" applyBorder="1"/>
    <xf numFmtId="0" fontId="47" fillId="0" borderId="9" xfId="0" applyFont="1" applyBorder="1" applyAlignment="1">
      <alignment horizontal="center"/>
    </xf>
    <xf numFmtId="167" fontId="42" fillId="13" borderId="9" xfId="0" applyNumberFormat="1" applyFont="1" applyFill="1" applyBorder="1" applyAlignment="1">
      <alignment horizontal="left"/>
    </xf>
    <xf numFmtId="43" fontId="42" fillId="0" borderId="9" xfId="1" applyFont="1" applyBorder="1" applyAlignment="1">
      <alignment wrapText="1"/>
    </xf>
    <xf numFmtId="15" fontId="26" fillId="0" borderId="9" xfId="0" applyNumberFormat="1" applyFont="1" applyFill="1" applyBorder="1" applyAlignment="1"/>
    <xf numFmtId="0" fontId="25" fillId="0" borderId="9" xfId="0" applyFont="1" applyBorder="1"/>
    <xf numFmtId="14" fontId="26" fillId="0" borderId="9" xfId="0" applyNumberFormat="1" applyFont="1" applyBorder="1" applyAlignment="1"/>
    <xf numFmtId="0" fontId="26" fillId="0" borderId="9" xfId="0" applyFont="1" applyBorder="1" applyAlignment="1">
      <alignment horizontal="left"/>
    </xf>
    <xf numFmtId="168" fontId="26" fillId="0" borderId="9" xfId="0" applyNumberFormat="1" applyFont="1" applyFill="1" applyBorder="1"/>
    <xf numFmtId="0" fontId="41" fillId="0" borderId="9" xfId="0" applyFont="1" applyBorder="1" applyAlignment="1">
      <alignment horizontal="center"/>
    </xf>
    <xf numFmtId="167" fontId="26" fillId="13" borderId="9" xfId="0" applyNumberFormat="1" applyFont="1" applyFill="1" applyBorder="1" applyAlignment="1">
      <alignment horizontal="left"/>
    </xf>
    <xf numFmtId="43" fontId="42" fillId="6" borderId="9" xfId="1" applyFont="1" applyFill="1" applyBorder="1" applyAlignment="1">
      <alignment wrapText="1"/>
    </xf>
    <xf numFmtId="44" fontId="42" fillId="0" borderId="9" xfId="0" applyNumberFormat="1" applyFont="1" applyBorder="1" applyAlignment="1">
      <alignment wrapText="1"/>
    </xf>
    <xf numFmtId="43" fontId="42" fillId="14" borderId="9" xfId="1" applyFont="1" applyFill="1" applyBorder="1" applyAlignment="1">
      <alignment wrapText="1"/>
    </xf>
    <xf numFmtId="43" fontId="42" fillId="10" borderId="9" xfId="1" applyFont="1" applyFill="1" applyBorder="1" applyAlignment="1">
      <alignment wrapText="1"/>
    </xf>
    <xf numFmtId="49" fontId="44" fillId="0" borderId="9" xfId="0" applyNumberFormat="1" applyFont="1" applyBorder="1" applyAlignment="1">
      <alignment vertical="center" wrapText="1"/>
    </xf>
    <xf numFmtId="0" fontId="26" fillId="0" borderId="9" xfId="0" quotePrefix="1" applyNumberFormat="1" applyFont="1" applyFill="1" applyBorder="1" applyAlignment="1">
      <alignment horizontal="center"/>
    </xf>
    <xf numFmtId="14" fontId="26" fillId="0" borderId="9" xfId="0" applyNumberFormat="1" applyFont="1" applyFill="1" applyBorder="1" applyAlignment="1">
      <alignment horizontal="center"/>
    </xf>
    <xf numFmtId="14" fontId="26" fillId="13" borderId="9" xfId="2" applyNumberFormat="1" applyFont="1" applyFill="1" applyBorder="1" applyAlignment="1">
      <alignment horizontal="left"/>
    </xf>
    <xf numFmtId="43" fontId="42" fillId="4" borderId="9" xfId="1" applyFont="1" applyFill="1" applyBorder="1" applyAlignment="1">
      <alignment wrapText="1"/>
    </xf>
    <xf numFmtId="0" fontId="26" fillId="0" borderId="9" xfId="0" applyNumberFormat="1" applyFont="1" applyFill="1" applyBorder="1"/>
    <xf numFmtId="43" fontId="42" fillId="7" borderId="9" xfId="1" applyFont="1" applyFill="1" applyBorder="1" applyAlignment="1">
      <alignment wrapText="1"/>
    </xf>
    <xf numFmtId="44" fontId="24" fillId="0" borderId="12" xfId="0" applyNumberFormat="1" applyFont="1" applyBorder="1" applyAlignment="1">
      <alignment wrapText="1"/>
    </xf>
    <xf numFmtId="43" fontId="42" fillId="15" borderId="9" xfId="1" applyFont="1" applyFill="1" applyBorder="1" applyAlignment="1">
      <alignment wrapText="1"/>
    </xf>
    <xf numFmtId="14" fontId="26" fillId="13" borderId="9" xfId="0" applyNumberFormat="1" applyFont="1" applyFill="1" applyBorder="1" applyAlignment="1">
      <alignment horizontal="left"/>
    </xf>
    <xf numFmtId="43" fontId="42" fillId="16" borderId="9" xfId="1" applyFont="1" applyFill="1" applyBorder="1" applyAlignment="1">
      <alignment wrapText="1"/>
    </xf>
    <xf numFmtId="43" fontId="42" fillId="17" borderId="9" xfId="1" applyFont="1" applyFill="1" applyBorder="1" applyAlignment="1">
      <alignment horizontal="right"/>
    </xf>
    <xf numFmtId="43" fontId="32" fillId="0" borderId="2" xfId="1" applyFont="1" applyBorder="1"/>
    <xf numFmtId="43" fontId="22" fillId="0" borderId="0" xfId="1" applyFont="1"/>
    <xf numFmtId="4" fontId="22" fillId="0" borderId="0" xfId="0" applyNumberFormat="1" applyFont="1" applyFill="1"/>
    <xf numFmtId="0" fontId="22" fillId="0" borderId="0" xfId="0" applyFont="1" applyFill="1"/>
    <xf numFmtId="43" fontId="32" fillId="0" borderId="0" xfId="1" applyFont="1" applyFill="1"/>
    <xf numFmtId="44" fontId="22" fillId="0" borderId="0" xfId="0" applyNumberFormat="1" applyFont="1" applyFill="1"/>
    <xf numFmtId="44" fontId="32" fillId="0" borderId="0" xfId="0" applyNumberFormat="1" applyFont="1" applyFill="1"/>
    <xf numFmtId="44" fontId="43" fillId="0" borderId="0" xfId="0" applyNumberFormat="1" applyFont="1" applyFill="1"/>
    <xf numFmtId="43" fontId="24" fillId="0" borderId="12" xfId="1" applyFont="1" applyFill="1" applyBorder="1" applyAlignment="1">
      <alignment wrapText="1"/>
    </xf>
    <xf numFmtId="44" fontId="17" fillId="0" borderId="12" xfId="0" applyNumberFormat="1" applyFont="1" applyFill="1" applyBorder="1" applyAlignment="1">
      <alignment wrapText="1"/>
    </xf>
    <xf numFmtId="44" fontId="24" fillId="0" borderId="12" xfId="0" applyNumberFormat="1" applyFont="1" applyFill="1" applyBorder="1" applyAlignment="1">
      <alignment wrapText="1"/>
    </xf>
    <xf numFmtId="44" fontId="21" fillId="0" borderId="12" xfId="0" applyNumberFormat="1" applyFont="1" applyFill="1" applyBorder="1" applyAlignment="1">
      <alignment wrapText="1"/>
    </xf>
    <xf numFmtId="0" fontId="7" fillId="0" borderId="0" xfId="0" applyNumberFormat="1" applyFont="1" applyAlignment="1">
      <alignment horizontal="center"/>
    </xf>
    <xf numFmtId="44" fontId="17" fillId="7" borderId="12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49" fontId="17" fillId="0" borderId="9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3" fontId="22" fillId="0" borderId="0" xfId="0" applyNumberFormat="1" applyFont="1" applyAlignment="1"/>
    <xf numFmtId="49" fontId="42" fillId="0" borderId="9" xfId="0" applyNumberFormat="1" applyFont="1" applyFill="1" applyBorder="1" applyAlignment="1">
      <alignment horizontal="left" vertical="center" wrapText="1" indent="1"/>
    </xf>
    <xf numFmtId="43" fontId="17" fillId="0" borderId="0" xfId="1" applyFont="1" applyFill="1" applyBorder="1" applyAlignment="1">
      <alignment horizontal="center" vertical="center" wrapText="1"/>
    </xf>
    <xf numFmtId="43" fontId="24" fillId="0" borderId="0" xfId="1" applyFont="1" applyFill="1" applyBorder="1" applyAlignment="1">
      <alignment horizontal="center" vertical="center" wrapText="1"/>
    </xf>
    <xf numFmtId="43" fontId="21" fillId="6" borderId="9" xfId="3" applyNumberFormat="1" applyFont="1" applyFill="1" applyBorder="1" applyAlignment="1"/>
    <xf numFmtId="43" fontId="21" fillId="6" borderId="9" xfId="0" applyNumberFormat="1" applyFont="1" applyFill="1" applyBorder="1" applyAlignment="1">
      <alignment horizontal="left"/>
    </xf>
    <xf numFmtId="49" fontId="27" fillId="5" borderId="9" xfId="0" applyNumberFormat="1" applyFont="1" applyFill="1" applyBorder="1" applyAlignment="1"/>
    <xf numFmtId="43" fontId="25" fillId="0" borderId="0" xfId="1" applyFont="1" applyFill="1" applyBorder="1"/>
    <xf numFmtId="43" fontId="25" fillId="0" borderId="0" xfId="1" applyFont="1"/>
    <xf numFmtId="43" fontId="0" fillId="0" borderId="0" xfId="1" applyFont="1"/>
    <xf numFmtId="43" fontId="25" fillId="0" borderId="2" xfId="1" applyFont="1" applyBorder="1"/>
    <xf numFmtId="43" fontId="25" fillId="0" borderId="0" xfId="0" applyNumberFormat="1" applyFont="1" applyFill="1"/>
    <xf numFmtId="43" fontId="48" fillId="0" borderId="0" xfId="0" applyNumberFormat="1" applyFont="1" applyFill="1"/>
    <xf numFmtId="43" fontId="17" fillId="0" borderId="0" xfId="1" applyFont="1" applyAlignment="1">
      <alignment horizontal="center" vertical="center" wrapText="1"/>
    </xf>
    <xf numFmtId="43" fontId="17" fillId="0" borderId="11" xfId="1" applyFont="1" applyFill="1" applyBorder="1"/>
    <xf numFmtId="43" fontId="21" fillId="6" borderId="9" xfId="0" applyNumberFormat="1" applyFont="1" applyFill="1" applyBorder="1" applyAlignment="1"/>
    <xf numFmtId="43" fontId="17" fillId="0" borderId="0" xfId="1" applyFont="1" applyFill="1" applyBorder="1" applyAlignment="1"/>
    <xf numFmtId="43" fontId="21" fillId="0" borderId="9" xfId="1" applyFont="1" applyFill="1" applyBorder="1" applyAlignment="1">
      <alignment horizontal="right"/>
    </xf>
    <xf numFmtId="43" fontId="17" fillId="0" borderId="0" xfId="1" applyFont="1" applyFill="1" applyAlignment="1">
      <alignment horizontal="center" vertical="center" wrapText="1"/>
    </xf>
    <xf numFmtId="43" fontId="21" fillId="6" borderId="9" xfId="1" applyFont="1" applyFill="1" applyBorder="1" applyAlignment="1">
      <alignment horizontal="center"/>
    </xf>
    <xf numFmtId="43" fontId="17" fillId="0" borderId="0" xfId="1" applyFont="1" applyFill="1"/>
    <xf numFmtId="43" fontId="24" fillId="0" borderId="0" xfId="1" applyFont="1" applyFill="1" applyBorder="1" applyAlignment="1">
      <alignment horizontal="center"/>
    </xf>
    <xf numFmtId="43" fontId="21" fillId="6" borderId="9" xfId="1" applyFont="1" applyFill="1" applyBorder="1" applyAlignment="1"/>
    <xf numFmtId="0" fontId="27" fillId="0" borderId="9" xfId="0" applyFont="1" applyFill="1" applyBorder="1" applyAlignment="1"/>
    <xf numFmtId="44" fontId="27" fillId="9" borderId="9" xfId="3" applyNumberFormat="1" applyFont="1" applyFill="1" applyBorder="1" applyAlignment="1"/>
    <xf numFmtId="49" fontId="27" fillId="5" borderId="9" xfId="0" applyNumberFormat="1" applyFont="1" applyFill="1" applyBorder="1" applyAlignment="1">
      <alignment horizontal="left" wrapText="1"/>
    </xf>
    <xf numFmtId="44" fontId="27" fillId="5" borderId="9" xfId="1" applyNumberFormat="1" applyFont="1" applyFill="1" applyBorder="1" applyAlignment="1">
      <alignment horizontal="right"/>
    </xf>
    <xf numFmtId="43" fontId="17" fillId="0" borderId="0" xfId="1" applyFont="1" applyFill="1" applyBorder="1" applyProtection="1"/>
    <xf numFmtId="43" fontId="17" fillId="0" borderId="0" xfId="1" applyFont="1" applyFill="1" applyAlignment="1" applyProtection="1">
      <alignment horizontal="center" vertical="center" wrapText="1"/>
    </xf>
    <xf numFmtId="43" fontId="21" fillId="6" borderId="9" xfId="1" applyFont="1" applyFill="1" applyBorder="1" applyAlignment="1">
      <alignment horizontal="right"/>
    </xf>
    <xf numFmtId="0" fontId="27" fillId="5" borderId="9" xfId="0" applyFont="1" applyFill="1" applyBorder="1" applyAlignment="1">
      <alignment horizontal="left" vertical="center" wrapText="1"/>
    </xf>
    <xf numFmtId="4" fontId="27" fillId="10" borderId="9" xfId="0" applyNumberFormat="1" applyFont="1" applyFill="1" applyBorder="1" applyAlignment="1">
      <alignment horizontal="right" vertical="center"/>
    </xf>
    <xf numFmtId="43" fontId="21" fillId="0" borderId="13" xfId="3" applyNumberFormat="1" applyFont="1" applyFill="1" applyBorder="1" applyAlignment="1"/>
    <xf numFmtId="43" fontId="21" fillId="6" borderId="13" xfId="3" applyNumberFormat="1" applyFont="1" applyFill="1" applyBorder="1" applyAlignment="1"/>
    <xf numFmtId="43" fontId="17" fillId="6" borderId="13" xfId="3" applyNumberFormat="1" applyFont="1" applyFill="1" applyBorder="1" applyAlignment="1"/>
    <xf numFmtId="0" fontId="49" fillId="0" borderId="0" xfId="0" applyFont="1" applyAlignment="1">
      <alignment horizontal="right"/>
    </xf>
    <xf numFmtId="0" fontId="49" fillId="6" borderId="0" xfId="0" applyFont="1" applyFill="1" applyAlignment="1">
      <alignment horizontal="left"/>
    </xf>
    <xf numFmtId="167" fontId="17" fillId="0" borderId="0" xfId="2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 vertical="center"/>
    </xf>
    <xf numFmtId="43" fontId="17" fillId="0" borderId="0" xfId="1" applyFont="1" applyBorder="1"/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3" fontId="17" fillId="0" borderId="2" xfId="1" applyFont="1" applyBorder="1"/>
    <xf numFmtId="49" fontId="1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49" fontId="26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wrapText="1"/>
    </xf>
    <xf numFmtId="43" fontId="42" fillId="0" borderId="9" xfId="1" applyFont="1" applyBorder="1" applyAlignment="1">
      <alignment horizontal="center" vertical="center" wrapText="1"/>
    </xf>
    <xf numFmtId="43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wrapText="1"/>
    </xf>
    <xf numFmtId="43" fontId="24" fillId="0" borderId="9" xfId="1" applyFont="1" applyBorder="1" applyAlignment="1">
      <alignment horizontal="center" vertical="center" wrapText="1"/>
    </xf>
    <xf numFmtId="44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left"/>
    </xf>
    <xf numFmtId="49" fontId="17" fillId="0" borderId="9" xfId="0" applyNumberFormat="1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167" fontId="26" fillId="0" borderId="9" xfId="0" applyNumberFormat="1" applyFont="1" applyBorder="1" applyAlignment="1">
      <alignment horizontal="left" vertical="center" wrapText="1"/>
    </xf>
    <xf numFmtId="167" fontId="26" fillId="0" borderId="9" xfId="3" applyNumberFormat="1" applyFont="1" applyBorder="1" applyAlignment="1">
      <alignment horizontal="center" vertical="center" wrapText="1"/>
    </xf>
    <xf numFmtId="49" fontId="26" fillId="0" borderId="9" xfId="3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eutral" xfId="2" builtinId="28"/>
    <cellStyle name="Normal" xfId="0" builtinId="0"/>
  </cellStyles>
  <dxfs count="4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Patchway%20Town%20Council/16-17/PTC.16-17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index"/>
      <sheetName val="inc and exp"/>
      <sheetName val="summary"/>
      <sheetName val="E"/>
      <sheetName val="Bal Sheet"/>
      <sheetName val="G"/>
      <sheetName val="H"/>
      <sheetName val="I"/>
      <sheetName val="J"/>
      <sheetName val="open bal"/>
      <sheetName val="Payments Detail"/>
      <sheetName val="curr"/>
      <sheetName val="reserv"/>
      <sheetName val="bank payments"/>
      <sheetName val="Bank Download Sort"/>
      <sheetName val="Bank Download"/>
      <sheetName val="Sheet1"/>
      <sheetName val="Income Detail"/>
      <sheetName val="current"/>
      <sheetName val="reserve"/>
      <sheetName val="bank receipts"/>
      <sheetName val="cred"/>
      <sheetName val="debt"/>
      <sheetName val="cred debt"/>
      <sheetName val="U"/>
      <sheetName val="journal"/>
      <sheetName val="trial bal"/>
      <sheetName val="section 2"/>
      <sheetName val="Y"/>
      <sheetName val="Z"/>
      <sheetName val="AA"/>
      <sheetName val="AB"/>
      <sheetName val="AC"/>
      <sheetName val="AD"/>
      <sheetName val="AE"/>
      <sheetName val="AF"/>
      <sheetName val="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31"/>
  <sheetViews>
    <sheetView topLeftCell="A4" zoomScale="75" zoomScaleNormal="75" workbookViewId="0">
      <selection activeCell="E26" sqref="E26"/>
    </sheetView>
  </sheetViews>
  <sheetFormatPr defaultColWidth="12.42578125" defaultRowHeight="12.75" x14ac:dyDescent="0.2"/>
  <cols>
    <col min="1" max="1" width="7" style="2" customWidth="1"/>
    <col min="2" max="8" width="12.42578125" style="2"/>
    <col min="9" max="9" width="7.28515625" style="2" customWidth="1"/>
    <col min="10" max="256" width="12.42578125" style="2"/>
    <col min="257" max="257" width="7" style="2" customWidth="1"/>
    <col min="258" max="264" width="12.42578125" style="2"/>
    <col min="265" max="265" width="7.28515625" style="2" customWidth="1"/>
    <col min="266" max="512" width="12.42578125" style="2"/>
    <col min="513" max="513" width="7" style="2" customWidth="1"/>
    <col min="514" max="520" width="12.42578125" style="2"/>
    <col min="521" max="521" width="7.28515625" style="2" customWidth="1"/>
    <col min="522" max="768" width="12.42578125" style="2"/>
    <col min="769" max="769" width="7" style="2" customWidth="1"/>
    <col min="770" max="776" width="12.42578125" style="2"/>
    <col min="777" max="777" width="7.28515625" style="2" customWidth="1"/>
    <col min="778" max="1024" width="12.42578125" style="2"/>
    <col min="1025" max="1025" width="7" style="2" customWidth="1"/>
    <col min="1026" max="1032" width="12.42578125" style="2"/>
    <col min="1033" max="1033" width="7.28515625" style="2" customWidth="1"/>
    <col min="1034" max="1280" width="12.42578125" style="2"/>
    <col min="1281" max="1281" width="7" style="2" customWidth="1"/>
    <col min="1282" max="1288" width="12.42578125" style="2"/>
    <col min="1289" max="1289" width="7.28515625" style="2" customWidth="1"/>
    <col min="1290" max="1536" width="12.42578125" style="2"/>
    <col min="1537" max="1537" width="7" style="2" customWidth="1"/>
    <col min="1538" max="1544" width="12.42578125" style="2"/>
    <col min="1545" max="1545" width="7.28515625" style="2" customWidth="1"/>
    <col min="1546" max="1792" width="12.42578125" style="2"/>
    <col min="1793" max="1793" width="7" style="2" customWidth="1"/>
    <col min="1794" max="1800" width="12.42578125" style="2"/>
    <col min="1801" max="1801" width="7.28515625" style="2" customWidth="1"/>
    <col min="1802" max="2048" width="12.42578125" style="2"/>
    <col min="2049" max="2049" width="7" style="2" customWidth="1"/>
    <col min="2050" max="2056" width="12.42578125" style="2"/>
    <col min="2057" max="2057" width="7.28515625" style="2" customWidth="1"/>
    <col min="2058" max="2304" width="12.42578125" style="2"/>
    <col min="2305" max="2305" width="7" style="2" customWidth="1"/>
    <col min="2306" max="2312" width="12.42578125" style="2"/>
    <col min="2313" max="2313" width="7.28515625" style="2" customWidth="1"/>
    <col min="2314" max="2560" width="12.42578125" style="2"/>
    <col min="2561" max="2561" width="7" style="2" customWidth="1"/>
    <col min="2562" max="2568" width="12.42578125" style="2"/>
    <col min="2569" max="2569" width="7.28515625" style="2" customWidth="1"/>
    <col min="2570" max="2816" width="12.42578125" style="2"/>
    <col min="2817" max="2817" width="7" style="2" customWidth="1"/>
    <col min="2818" max="2824" width="12.42578125" style="2"/>
    <col min="2825" max="2825" width="7.28515625" style="2" customWidth="1"/>
    <col min="2826" max="3072" width="12.42578125" style="2"/>
    <col min="3073" max="3073" width="7" style="2" customWidth="1"/>
    <col min="3074" max="3080" width="12.42578125" style="2"/>
    <col min="3081" max="3081" width="7.28515625" style="2" customWidth="1"/>
    <col min="3082" max="3328" width="12.42578125" style="2"/>
    <col min="3329" max="3329" width="7" style="2" customWidth="1"/>
    <col min="3330" max="3336" width="12.42578125" style="2"/>
    <col min="3337" max="3337" width="7.28515625" style="2" customWidth="1"/>
    <col min="3338" max="3584" width="12.42578125" style="2"/>
    <col min="3585" max="3585" width="7" style="2" customWidth="1"/>
    <col min="3586" max="3592" width="12.42578125" style="2"/>
    <col min="3593" max="3593" width="7.28515625" style="2" customWidth="1"/>
    <col min="3594" max="3840" width="12.42578125" style="2"/>
    <col min="3841" max="3841" width="7" style="2" customWidth="1"/>
    <col min="3842" max="3848" width="12.42578125" style="2"/>
    <col min="3849" max="3849" width="7.28515625" style="2" customWidth="1"/>
    <col min="3850" max="4096" width="12.42578125" style="2"/>
    <col min="4097" max="4097" width="7" style="2" customWidth="1"/>
    <col min="4098" max="4104" width="12.42578125" style="2"/>
    <col min="4105" max="4105" width="7.28515625" style="2" customWidth="1"/>
    <col min="4106" max="4352" width="12.42578125" style="2"/>
    <col min="4353" max="4353" width="7" style="2" customWidth="1"/>
    <col min="4354" max="4360" width="12.42578125" style="2"/>
    <col min="4361" max="4361" width="7.28515625" style="2" customWidth="1"/>
    <col min="4362" max="4608" width="12.42578125" style="2"/>
    <col min="4609" max="4609" width="7" style="2" customWidth="1"/>
    <col min="4610" max="4616" width="12.42578125" style="2"/>
    <col min="4617" max="4617" width="7.28515625" style="2" customWidth="1"/>
    <col min="4618" max="4864" width="12.42578125" style="2"/>
    <col min="4865" max="4865" width="7" style="2" customWidth="1"/>
    <col min="4866" max="4872" width="12.42578125" style="2"/>
    <col min="4873" max="4873" width="7.28515625" style="2" customWidth="1"/>
    <col min="4874" max="5120" width="12.42578125" style="2"/>
    <col min="5121" max="5121" width="7" style="2" customWidth="1"/>
    <col min="5122" max="5128" width="12.42578125" style="2"/>
    <col min="5129" max="5129" width="7.28515625" style="2" customWidth="1"/>
    <col min="5130" max="5376" width="12.42578125" style="2"/>
    <col min="5377" max="5377" width="7" style="2" customWidth="1"/>
    <col min="5378" max="5384" width="12.42578125" style="2"/>
    <col min="5385" max="5385" width="7.28515625" style="2" customWidth="1"/>
    <col min="5386" max="5632" width="12.42578125" style="2"/>
    <col min="5633" max="5633" width="7" style="2" customWidth="1"/>
    <col min="5634" max="5640" width="12.42578125" style="2"/>
    <col min="5641" max="5641" width="7.28515625" style="2" customWidth="1"/>
    <col min="5642" max="5888" width="12.42578125" style="2"/>
    <col min="5889" max="5889" width="7" style="2" customWidth="1"/>
    <col min="5890" max="5896" width="12.42578125" style="2"/>
    <col min="5897" max="5897" width="7.28515625" style="2" customWidth="1"/>
    <col min="5898" max="6144" width="12.42578125" style="2"/>
    <col min="6145" max="6145" width="7" style="2" customWidth="1"/>
    <col min="6146" max="6152" width="12.42578125" style="2"/>
    <col min="6153" max="6153" width="7.28515625" style="2" customWidth="1"/>
    <col min="6154" max="6400" width="12.42578125" style="2"/>
    <col min="6401" max="6401" width="7" style="2" customWidth="1"/>
    <col min="6402" max="6408" width="12.42578125" style="2"/>
    <col min="6409" max="6409" width="7.28515625" style="2" customWidth="1"/>
    <col min="6410" max="6656" width="12.42578125" style="2"/>
    <col min="6657" max="6657" width="7" style="2" customWidth="1"/>
    <col min="6658" max="6664" width="12.42578125" style="2"/>
    <col min="6665" max="6665" width="7.28515625" style="2" customWidth="1"/>
    <col min="6666" max="6912" width="12.42578125" style="2"/>
    <col min="6913" max="6913" width="7" style="2" customWidth="1"/>
    <col min="6914" max="6920" width="12.42578125" style="2"/>
    <col min="6921" max="6921" width="7.28515625" style="2" customWidth="1"/>
    <col min="6922" max="7168" width="12.42578125" style="2"/>
    <col min="7169" max="7169" width="7" style="2" customWidth="1"/>
    <col min="7170" max="7176" width="12.42578125" style="2"/>
    <col min="7177" max="7177" width="7.28515625" style="2" customWidth="1"/>
    <col min="7178" max="7424" width="12.42578125" style="2"/>
    <col min="7425" max="7425" width="7" style="2" customWidth="1"/>
    <col min="7426" max="7432" width="12.42578125" style="2"/>
    <col min="7433" max="7433" width="7.28515625" style="2" customWidth="1"/>
    <col min="7434" max="7680" width="12.42578125" style="2"/>
    <col min="7681" max="7681" width="7" style="2" customWidth="1"/>
    <col min="7682" max="7688" width="12.42578125" style="2"/>
    <col min="7689" max="7689" width="7.28515625" style="2" customWidth="1"/>
    <col min="7690" max="7936" width="12.42578125" style="2"/>
    <col min="7937" max="7937" width="7" style="2" customWidth="1"/>
    <col min="7938" max="7944" width="12.42578125" style="2"/>
    <col min="7945" max="7945" width="7.28515625" style="2" customWidth="1"/>
    <col min="7946" max="8192" width="12.42578125" style="2"/>
    <col min="8193" max="8193" width="7" style="2" customWidth="1"/>
    <col min="8194" max="8200" width="12.42578125" style="2"/>
    <col min="8201" max="8201" width="7.28515625" style="2" customWidth="1"/>
    <col min="8202" max="8448" width="12.42578125" style="2"/>
    <col min="8449" max="8449" width="7" style="2" customWidth="1"/>
    <col min="8450" max="8456" width="12.42578125" style="2"/>
    <col min="8457" max="8457" width="7.28515625" style="2" customWidth="1"/>
    <col min="8458" max="8704" width="12.42578125" style="2"/>
    <col min="8705" max="8705" width="7" style="2" customWidth="1"/>
    <col min="8706" max="8712" width="12.42578125" style="2"/>
    <col min="8713" max="8713" width="7.28515625" style="2" customWidth="1"/>
    <col min="8714" max="8960" width="12.42578125" style="2"/>
    <col min="8961" max="8961" width="7" style="2" customWidth="1"/>
    <col min="8962" max="8968" width="12.42578125" style="2"/>
    <col min="8969" max="8969" width="7.28515625" style="2" customWidth="1"/>
    <col min="8970" max="9216" width="12.42578125" style="2"/>
    <col min="9217" max="9217" width="7" style="2" customWidth="1"/>
    <col min="9218" max="9224" width="12.42578125" style="2"/>
    <col min="9225" max="9225" width="7.28515625" style="2" customWidth="1"/>
    <col min="9226" max="9472" width="12.42578125" style="2"/>
    <col min="9473" max="9473" width="7" style="2" customWidth="1"/>
    <col min="9474" max="9480" width="12.42578125" style="2"/>
    <col min="9481" max="9481" width="7.28515625" style="2" customWidth="1"/>
    <col min="9482" max="9728" width="12.42578125" style="2"/>
    <col min="9729" max="9729" width="7" style="2" customWidth="1"/>
    <col min="9730" max="9736" width="12.42578125" style="2"/>
    <col min="9737" max="9737" width="7.28515625" style="2" customWidth="1"/>
    <col min="9738" max="9984" width="12.42578125" style="2"/>
    <col min="9985" max="9985" width="7" style="2" customWidth="1"/>
    <col min="9986" max="9992" width="12.42578125" style="2"/>
    <col min="9993" max="9993" width="7.28515625" style="2" customWidth="1"/>
    <col min="9994" max="10240" width="12.42578125" style="2"/>
    <col min="10241" max="10241" width="7" style="2" customWidth="1"/>
    <col min="10242" max="10248" width="12.42578125" style="2"/>
    <col min="10249" max="10249" width="7.28515625" style="2" customWidth="1"/>
    <col min="10250" max="10496" width="12.42578125" style="2"/>
    <col min="10497" max="10497" width="7" style="2" customWidth="1"/>
    <col min="10498" max="10504" width="12.42578125" style="2"/>
    <col min="10505" max="10505" width="7.28515625" style="2" customWidth="1"/>
    <col min="10506" max="10752" width="12.42578125" style="2"/>
    <col min="10753" max="10753" width="7" style="2" customWidth="1"/>
    <col min="10754" max="10760" width="12.42578125" style="2"/>
    <col min="10761" max="10761" width="7.28515625" style="2" customWidth="1"/>
    <col min="10762" max="11008" width="12.42578125" style="2"/>
    <col min="11009" max="11009" width="7" style="2" customWidth="1"/>
    <col min="11010" max="11016" width="12.42578125" style="2"/>
    <col min="11017" max="11017" width="7.28515625" style="2" customWidth="1"/>
    <col min="11018" max="11264" width="12.42578125" style="2"/>
    <col min="11265" max="11265" width="7" style="2" customWidth="1"/>
    <col min="11266" max="11272" width="12.42578125" style="2"/>
    <col min="11273" max="11273" width="7.28515625" style="2" customWidth="1"/>
    <col min="11274" max="11520" width="12.42578125" style="2"/>
    <col min="11521" max="11521" width="7" style="2" customWidth="1"/>
    <col min="11522" max="11528" width="12.42578125" style="2"/>
    <col min="11529" max="11529" width="7.28515625" style="2" customWidth="1"/>
    <col min="11530" max="11776" width="12.42578125" style="2"/>
    <col min="11777" max="11777" width="7" style="2" customWidth="1"/>
    <col min="11778" max="11784" width="12.42578125" style="2"/>
    <col min="11785" max="11785" width="7.28515625" style="2" customWidth="1"/>
    <col min="11786" max="12032" width="12.42578125" style="2"/>
    <col min="12033" max="12033" width="7" style="2" customWidth="1"/>
    <col min="12034" max="12040" width="12.42578125" style="2"/>
    <col min="12041" max="12041" width="7.28515625" style="2" customWidth="1"/>
    <col min="12042" max="12288" width="12.42578125" style="2"/>
    <col min="12289" max="12289" width="7" style="2" customWidth="1"/>
    <col min="12290" max="12296" width="12.42578125" style="2"/>
    <col min="12297" max="12297" width="7.28515625" style="2" customWidth="1"/>
    <col min="12298" max="12544" width="12.42578125" style="2"/>
    <col min="12545" max="12545" width="7" style="2" customWidth="1"/>
    <col min="12546" max="12552" width="12.42578125" style="2"/>
    <col min="12553" max="12553" width="7.28515625" style="2" customWidth="1"/>
    <col min="12554" max="12800" width="12.42578125" style="2"/>
    <col min="12801" max="12801" width="7" style="2" customWidth="1"/>
    <col min="12802" max="12808" width="12.42578125" style="2"/>
    <col min="12809" max="12809" width="7.28515625" style="2" customWidth="1"/>
    <col min="12810" max="13056" width="12.42578125" style="2"/>
    <col min="13057" max="13057" width="7" style="2" customWidth="1"/>
    <col min="13058" max="13064" width="12.42578125" style="2"/>
    <col min="13065" max="13065" width="7.28515625" style="2" customWidth="1"/>
    <col min="13066" max="13312" width="12.42578125" style="2"/>
    <col min="13313" max="13313" width="7" style="2" customWidth="1"/>
    <col min="13314" max="13320" width="12.42578125" style="2"/>
    <col min="13321" max="13321" width="7.28515625" style="2" customWidth="1"/>
    <col min="13322" max="13568" width="12.42578125" style="2"/>
    <col min="13569" max="13569" width="7" style="2" customWidth="1"/>
    <col min="13570" max="13576" width="12.42578125" style="2"/>
    <col min="13577" max="13577" width="7.28515625" style="2" customWidth="1"/>
    <col min="13578" max="13824" width="12.42578125" style="2"/>
    <col min="13825" max="13825" width="7" style="2" customWidth="1"/>
    <col min="13826" max="13832" width="12.42578125" style="2"/>
    <col min="13833" max="13833" width="7.28515625" style="2" customWidth="1"/>
    <col min="13834" max="14080" width="12.42578125" style="2"/>
    <col min="14081" max="14081" width="7" style="2" customWidth="1"/>
    <col min="14082" max="14088" width="12.42578125" style="2"/>
    <col min="14089" max="14089" width="7.28515625" style="2" customWidth="1"/>
    <col min="14090" max="14336" width="12.42578125" style="2"/>
    <col min="14337" max="14337" width="7" style="2" customWidth="1"/>
    <col min="14338" max="14344" width="12.42578125" style="2"/>
    <col min="14345" max="14345" width="7.28515625" style="2" customWidth="1"/>
    <col min="14346" max="14592" width="12.42578125" style="2"/>
    <col min="14593" max="14593" width="7" style="2" customWidth="1"/>
    <col min="14594" max="14600" width="12.42578125" style="2"/>
    <col min="14601" max="14601" width="7.28515625" style="2" customWidth="1"/>
    <col min="14602" max="14848" width="12.42578125" style="2"/>
    <col min="14849" max="14849" width="7" style="2" customWidth="1"/>
    <col min="14850" max="14856" width="12.42578125" style="2"/>
    <col min="14857" max="14857" width="7.28515625" style="2" customWidth="1"/>
    <col min="14858" max="15104" width="12.42578125" style="2"/>
    <col min="15105" max="15105" width="7" style="2" customWidth="1"/>
    <col min="15106" max="15112" width="12.42578125" style="2"/>
    <col min="15113" max="15113" width="7.28515625" style="2" customWidth="1"/>
    <col min="15114" max="15360" width="12.42578125" style="2"/>
    <col min="15361" max="15361" width="7" style="2" customWidth="1"/>
    <col min="15362" max="15368" width="12.42578125" style="2"/>
    <col min="15369" max="15369" width="7.28515625" style="2" customWidth="1"/>
    <col min="15370" max="15616" width="12.42578125" style="2"/>
    <col min="15617" max="15617" width="7" style="2" customWidth="1"/>
    <col min="15618" max="15624" width="12.42578125" style="2"/>
    <col min="15625" max="15625" width="7.28515625" style="2" customWidth="1"/>
    <col min="15626" max="15872" width="12.42578125" style="2"/>
    <col min="15873" max="15873" width="7" style="2" customWidth="1"/>
    <col min="15874" max="15880" width="12.42578125" style="2"/>
    <col min="15881" max="15881" width="7.28515625" style="2" customWidth="1"/>
    <col min="15882" max="16128" width="12.42578125" style="2"/>
    <col min="16129" max="16129" width="7" style="2" customWidth="1"/>
    <col min="16130" max="16136" width="12.42578125" style="2"/>
    <col min="16137" max="16137" width="7.28515625" style="2" customWidth="1"/>
    <col min="16138" max="16384" width="12.42578125" style="2"/>
  </cols>
  <sheetData>
    <row r="4" spans="2:5" ht="24" x14ac:dyDescent="0.4">
      <c r="B4" s="1"/>
    </row>
    <row r="5" spans="2:5" ht="24" x14ac:dyDescent="0.4">
      <c r="B5" s="1"/>
    </row>
    <row r="6" spans="2:5" ht="24" x14ac:dyDescent="0.4">
      <c r="B6" s="1"/>
    </row>
    <row r="7" spans="2:5" ht="24" x14ac:dyDescent="0.4">
      <c r="B7" s="1"/>
    </row>
    <row r="8" spans="2:5" ht="24" x14ac:dyDescent="0.4">
      <c r="B8" s="1"/>
    </row>
    <row r="9" spans="2:5" ht="24" x14ac:dyDescent="0.4">
      <c r="B9" s="1"/>
    </row>
    <row r="10" spans="2:5" ht="24" x14ac:dyDescent="0.4">
      <c r="B10" s="1"/>
    </row>
    <row r="11" spans="2:5" ht="24" x14ac:dyDescent="0.4">
      <c r="B11" s="1"/>
    </row>
    <row r="12" spans="2:5" x14ac:dyDescent="0.2">
      <c r="E12" s="2" t="s">
        <v>0</v>
      </c>
    </row>
    <row r="15" spans="2:5" ht="19.5" x14ac:dyDescent="0.35">
      <c r="D15" s="3"/>
      <c r="E15" s="4"/>
    </row>
    <row r="20" spans="4:5" ht="13.5" x14ac:dyDescent="0.25">
      <c r="E20" s="3" t="s">
        <v>1</v>
      </c>
    </row>
    <row r="21" spans="4:5" ht="13.5" x14ac:dyDescent="0.25">
      <c r="E21" s="3"/>
    </row>
    <row r="22" spans="4:5" ht="13.5" x14ac:dyDescent="0.25">
      <c r="E22" s="3"/>
    </row>
    <row r="23" spans="4:5" ht="13.5" x14ac:dyDescent="0.25">
      <c r="E23" s="3" t="s">
        <v>2</v>
      </c>
    </row>
    <row r="24" spans="4:5" ht="13.5" x14ac:dyDescent="0.25">
      <c r="E24" s="3"/>
    </row>
    <row r="25" spans="4:5" ht="13.5" x14ac:dyDescent="0.25">
      <c r="E25" s="3" t="s">
        <v>186</v>
      </c>
    </row>
    <row r="29" spans="4:5" ht="13.5" x14ac:dyDescent="0.25">
      <c r="E29" s="5"/>
    </row>
    <row r="31" spans="4:5" ht="13.5" x14ac:dyDescent="0.25">
      <c r="D31" s="5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8"/>
  <sheetViews>
    <sheetView zoomScale="75" zoomScaleNormal="75" workbookViewId="0">
      <selection activeCell="B30" sqref="B30"/>
    </sheetView>
  </sheetViews>
  <sheetFormatPr defaultColWidth="12.42578125" defaultRowHeight="12.75" x14ac:dyDescent="0.2"/>
  <cols>
    <col min="1" max="1" width="7.28515625" style="6" customWidth="1"/>
    <col min="2" max="256" width="12.42578125" style="6"/>
    <col min="257" max="257" width="7.28515625" style="6" customWidth="1"/>
    <col min="258" max="512" width="12.42578125" style="6"/>
    <col min="513" max="513" width="7.28515625" style="6" customWidth="1"/>
    <col min="514" max="768" width="12.42578125" style="6"/>
    <col min="769" max="769" width="7.28515625" style="6" customWidth="1"/>
    <col min="770" max="1024" width="12.42578125" style="6"/>
    <col min="1025" max="1025" width="7.28515625" style="6" customWidth="1"/>
    <col min="1026" max="1280" width="12.42578125" style="6"/>
    <col min="1281" max="1281" width="7.28515625" style="6" customWidth="1"/>
    <col min="1282" max="1536" width="12.42578125" style="6"/>
    <col min="1537" max="1537" width="7.28515625" style="6" customWidth="1"/>
    <col min="1538" max="1792" width="12.42578125" style="6"/>
    <col min="1793" max="1793" width="7.28515625" style="6" customWidth="1"/>
    <col min="1794" max="2048" width="12.42578125" style="6"/>
    <col min="2049" max="2049" width="7.28515625" style="6" customWidth="1"/>
    <col min="2050" max="2304" width="12.42578125" style="6"/>
    <col min="2305" max="2305" width="7.28515625" style="6" customWidth="1"/>
    <col min="2306" max="2560" width="12.42578125" style="6"/>
    <col min="2561" max="2561" width="7.28515625" style="6" customWidth="1"/>
    <col min="2562" max="2816" width="12.42578125" style="6"/>
    <col min="2817" max="2817" width="7.28515625" style="6" customWidth="1"/>
    <col min="2818" max="3072" width="12.42578125" style="6"/>
    <col min="3073" max="3073" width="7.28515625" style="6" customWidth="1"/>
    <col min="3074" max="3328" width="12.42578125" style="6"/>
    <col min="3329" max="3329" width="7.28515625" style="6" customWidth="1"/>
    <col min="3330" max="3584" width="12.42578125" style="6"/>
    <col min="3585" max="3585" width="7.28515625" style="6" customWidth="1"/>
    <col min="3586" max="3840" width="12.42578125" style="6"/>
    <col min="3841" max="3841" width="7.28515625" style="6" customWidth="1"/>
    <col min="3842" max="4096" width="12.42578125" style="6"/>
    <col min="4097" max="4097" width="7.28515625" style="6" customWidth="1"/>
    <col min="4098" max="4352" width="12.42578125" style="6"/>
    <col min="4353" max="4353" width="7.28515625" style="6" customWidth="1"/>
    <col min="4354" max="4608" width="12.42578125" style="6"/>
    <col min="4609" max="4609" width="7.28515625" style="6" customWidth="1"/>
    <col min="4610" max="4864" width="12.42578125" style="6"/>
    <col min="4865" max="4865" width="7.28515625" style="6" customWidth="1"/>
    <col min="4866" max="5120" width="12.42578125" style="6"/>
    <col min="5121" max="5121" width="7.28515625" style="6" customWidth="1"/>
    <col min="5122" max="5376" width="12.42578125" style="6"/>
    <col min="5377" max="5377" width="7.28515625" style="6" customWidth="1"/>
    <col min="5378" max="5632" width="12.42578125" style="6"/>
    <col min="5633" max="5633" width="7.28515625" style="6" customWidth="1"/>
    <col min="5634" max="5888" width="12.42578125" style="6"/>
    <col min="5889" max="5889" width="7.28515625" style="6" customWidth="1"/>
    <col min="5890" max="6144" width="12.42578125" style="6"/>
    <col min="6145" max="6145" width="7.28515625" style="6" customWidth="1"/>
    <col min="6146" max="6400" width="12.42578125" style="6"/>
    <col min="6401" max="6401" width="7.28515625" style="6" customWidth="1"/>
    <col min="6402" max="6656" width="12.42578125" style="6"/>
    <col min="6657" max="6657" width="7.28515625" style="6" customWidth="1"/>
    <col min="6658" max="6912" width="12.42578125" style="6"/>
    <col min="6913" max="6913" width="7.28515625" style="6" customWidth="1"/>
    <col min="6914" max="7168" width="12.42578125" style="6"/>
    <col min="7169" max="7169" width="7.28515625" style="6" customWidth="1"/>
    <col min="7170" max="7424" width="12.42578125" style="6"/>
    <col min="7425" max="7425" width="7.28515625" style="6" customWidth="1"/>
    <col min="7426" max="7680" width="12.42578125" style="6"/>
    <col min="7681" max="7681" width="7.28515625" style="6" customWidth="1"/>
    <col min="7682" max="7936" width="12.42578125" style="6"/>
    <col min="7937" max="7937" width="7.28515625" style="6" customWidth="1"/>
    <col min="7938" max="8192" width="12.42578125" style="6"/>
    <col min="8193" max="8193" width="7.28515625" style="6" customWidth="1"/>
    <col min="8194" max="8448" width="12.42578125" style="6"/>
    <col min="8449" max="8449" width="7.28515625" style="6" customWidth="1"/>
    <col min="8450" max="8704" width="12.42578125" style="6"/>
    <col min="8705" max="8705" width="7.28515625" style="6" customWidth="1"/>
    <col min="8706" max="8960" width="12.42578125" style="6"/>
    <col min="8961" max="8961" width="7.28515625" style="6" customWidth="1"/>
    <col min="8962" max="9216" width="12.42578125" style="6"/>
    <col min="9217" max="9217" width="7.28515625" style="6" customWidth="1"/>
    <col min="9218" max="9472" width="12.42578125" style="6"/>
    <col min="9473" max="9473" width="7.28515625" style="6" customWidth="1"/>
    <col min="9474" max="9728" width="12.42578125" style="6"/>
    <col min="9729" max="9729" width="7.28515625" style="6" customWidth="1"/>
    <col min="9730" max="9984" width="12.42578125" style="6"/>
    <col min="9985" max="9985" width="7.28515625" style="6" customWidth="1"/>
    <col min="9986" max="10240" width="12.42578125" style="6"/>
    <col min="10241" max="10241" width="7.28515625" style="6" customWidth="1"/>
    <col min="10242" max="10496" width="12.42578125" style="6"/>
    <col min="10497" max="10497" width="7.28515625" style="6" customWidth="1"/>
    <col min="10498" max="10752" width="12.42578125" style="6"/>
    <col min="10753" max="10753" width="7.28515625" style="6" customWidth="1"/>
    <col min="10754" max="11008" width="12.42578125" style="6"/>
    <col min="11009" max="11009" width="7.28515625" style="6" customWidth="1"/>
    <col min="11010" max="11264" width="12.42578125" style="6"/>
    <col min="11265" max="11265" width="7.28515625" style="6" customWidth="1"/>
    <col min="11266" max="11520" width="12.42578125" style="6"/>
    <col min="11521" max="11521" width="7.28515625" style="6" customWidth="1"/>
    <col min="11522" max="11776" width="12.42578125" style="6"/>
    <col min="11777" max="11777" width="7.28515625" style="6" customWidth="1"/>
    <col min="11778" max="12032" width="12.42578125" style="6"/>
    <col min="12033" max="12033" width="7.28515625" style="6" customWidth="1"/>
    <col min="12034" max="12288" width="12.42578125" style="6"/>
    <col min="12289" max="12289" width="7.28515625" style="6" customWidth="1"/>
    <col min="12290" max="12544" width="12.42578125" style="6"/>
    <col min="12545" max="12545" width="7.28515625" style="6" customWidth="1"/>
    <col min="12546" max="12800" width="12.42578125" style="6"/>
    <col min="12801" max="12801" width="7.28515625" style="6" customWidth="1"/>
    <col min="12802" max="13056" width="12.42578125" style="6"/>
    <col min="13057" max="13057" width="7.28515625" style="6" customWidth="1"/>
    <col min="13058" max="13312" width="12.42578125" style="6"/>
    <col min="13313" max="13313" width="7.28515625" style="6" customWidth="1"/>
    <col min="13314" max="13568" width="12.42578125" style="6"/>
    <col min="13569" max="13569" width="7.28515625" style="6" customWidth="1"/>
    <col min="13570" max="13824" width="12.42578125" style="6"/>
    <col min="13825" max="13825" width="7.28515625" style="6" customWidth="1"/>
    <col min="13826" max="14080" width="12.42578125" style="6"/>
    <col min="14081" max="14081" width="7.28515625" style="6" customWidth="1"/>
    <col min="14082" max="14336" width="12.42578125" style="6"/>
    <col min="14337" max="14337" width="7.28515625" style="6" customWidth="1"/>
    <col min="14338" max="14592" width="12.42578125" style="6"/>
    <col min="14593" max="14593" width="7.28515625" style="6" customWidth="1"/>
    <col min="14594" max="14848" width="12.42578125" style="6"/>
    <col min="14849" max="14849" width="7.28515625" style="6" customWidth="1"/>
    <col min="14850" max="15104" width="12.42578125" style="6"/>
    <col min="15105" max="15105" width="7.28515625" style="6" customWidth="1"/>
    <col min="15106" max="15360" width="12.42578125" style="6"/>
    <col min="15361" max="15361" width="7.28515625" style="6" customWidth="1"/>
    <col min="15362" max="15616" width="12.42578125" style="6"/>
    <col min="15617" max="15617" width="7.28515625" style="6" customWidth="1"/>
    <col min="15618" max="15872" width="12.42578125" style="6"/>
    <col min="15873" max="15873" width="7.28515625" style="6" customWidth="1"/>
    <col min="15874" max="16128" width="12.42578125" style="6"/>
    <col min="16129" max="16129" width="7.28515625" style="6" customWidth="1"/>
    <col min="16130" max="16384" width="12.42578125" style="6"/>
  </cols>
  <sheetData>
    <row r="1" spans="1:20" ht="13.5" x14ac:dyDescent="0.25">
      <c r="B1" s="7" t="s">
        <v>1</v>
      </c>
      <c r="C1" s="7"/>
      <c r="J1" s="8" t="s">
        <v>3</v>
      </c>
    </row>
    <row r="2" spans="1:20" ht="13.5" x14ac:dyDescent="0.25">
      <c r="B2" s="7" t="s">
        <v>4</v>
      </c>
      <c r="C2" s="7"/>
    </row>
    <row r="3" spans="1:20" ht="13.5" x14ac:dyDescent="0.25">
      <c r="B3" s="7" t="s">
        <v>186</v>
      </c>
      <c r="C3" s="7"/>
    </row>
    <row r="4" spans="1:20" ht="13.5" x14ac:dyDescent="0.25"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20" ht="13.5" x14ac:dyDescent="0.25">
      <c r="B5" s="11"/>
    </row>
    <row r="6" spans="1:20" ht="14.1" customHeight="1" x14ac:dyDescent="0.25">
      <c r="B6" s="12"/>
      <c r="E6" s="13"/>
      <c r="F6" s="13"/>
      <c r="G6" s="13"/>
      <c r="H6" s="13"/>
      <c r="S6" s="14"/>
      <c r="T6" s="14"/>
    </row>
    <row r="7" spans="1:20" ht="14.1" customHeight="1" x14ac:dyDescent="0.25">
      <c r="A7" s="15"/>
      <c r="B7" s="16" t="s">
        <v>5</v>
      </c>
      <c r="E7" s="13"/>
      <c r="F7" s="13"/>
      <c r="G7" s="13"/>
      <c r="H7" s="13"/>
      <c r="S7" s="17"/>
      <c r="T7" s="17"/>
    </row>
    <row r="8" spans="1:20" ht="14.1" customHeight="1" x14ac:dyDescent="0.25">
      <c r="A8" s="18"/>
      <c r="B8" s="15" t="s">
        <v>6</v>
      </c>
      <c r="C8" s="18"/>
      <c r="D8" s="15"/>
      <c r="E8" s="20"/>
      <c r="F8" s="20"/>
      <c r="G8" s="20"/>
      <c r="H8" s="13"/>
      <c r="S8" s="17"/>
      <c r="T8" s="17"/>
    </row>
    <row r="9" spans="1:20" ht="14.1" customHeight="1" x14ac:dyDescent="0.25">
      <c r="A9" s="18"/>
      <c r="B9" s="15" t="s">
        <v>194</v>
      </c>
      <c r="C9" s="18"/>
      <c r="D9" s="15"/>
      <c r="E9" s="20"/>
      <c r="F9" s="20"/>
      <c r="G9" s="20"/>
      <c r="H9" s="13"/>
      <c r="S9" s="17"/>
      <c r="T9" s="17"/>
    </row>
    <row r="10" spans="1:20" ht="14.1" customHeight="1" x14ac:dyDescent="0.25">
      <c r="A10" s="18"/>
      <c r="B10" s="15" t="s">
        <v>7</v>
      </c>
      <c r="C10" s="18"/>
      <c r="D10" s="21"/>
      <c r="E10" s="20"/>
      <c r="F10" s="20"/>
      <c r="G10" s="20"/>
      <c r="H10" s="13"/>
      <c r="S10" s="17"/>
      <c r="T10" s="17"/>
    </row>
    <row r="11" spans="1:20" ht="14.1" customHeight="1" x14ac:dyDescent="0.25">
      <c r="B11" s="22"/>
      <c r="C11" s="22"/>
      <c r="D11" s="22"/>
      <c r="E11" s="22"/>
      <c r="F11" s="22"/>
      <c r="G11" s="22"/>
      <c r="H11" s="22"/>
    </row>
    <row r="12" spans="1:20" ht="13.5" x14ac:dyDescent="0.25">
      <c r="B12" s="23"/>
      <c r="E12" s="13"/>
      <c r="F12" s="13"/>
      <c r="G12" s="13"/>
      <c r="H12" s="13"/>
    </row>
    <row r="13" spans="1:20" ht="13.5" x14ac:dyDescent="0.25">
      <c r="B13" s="24" t="s">
        <v>8</v>
      </c>
      <c r="E13" s="13"/>
      <c r="F13" s="13"/>
      <c r="G13" s="13"/>
      <c r="H13" s="13"/>
    </row>
    <row r="14" spans="1:20" ht="13.5" x14ac:dyDescent="0.25">
      <c r="B14" s="22" t="s">
        <v>9</v>
      </c>
      <c r="E14" s="13"/>
      <c r="F14" s="13"/>
      <c r="G14" s="13"/>
      <c r="H14" s="13"/>
    </row>
    <row r="15" spans="1:20" ht="15" customHeight="1" x14ac:dyDescent="0.25">
      <c r="B15" s="22"/>
      <c r="E15" s="13"/>
      <c r="F15" s="13"/>
      <c r="G15" s="13"/>
      <c r="H15" s="13"/>
    </row>
    <row r="16" spans="1:20" ht="13.5" x14ac:dyDescent="0.25">
      <c r="B16" s="22"/>
      <c r="E16" s="13"/>
      <c r="F16" s="13"/>
      <c r="G16" s="13"/>
      <c r="H16" s="13"/>
    </row>
    <row r="17" spans="2:8" ht="15" customHeight="1" x14ac:dyDescent="0.25">
      <c r="B17" s="24" t="s">
        <v>10</v>
      </c>
      <c r="E17" s="13"/>
      <c r="F17" s="13"/>
      <c r="G17" s="13"/>
      <c r="H17" s="13"/>
    </row>
    <row r="18" spans="2:8" ht="13.5" x14ac:dyDescent="0.25">
      <c r="B18" s="15" t="s">
        <v>195</v>
      </c>
      <c r="C18" s="15"/>
      <c r="D18" s="15"/>
      <c r="E18" s="20"/>
      <c r="F18" s="20"/>
      <c r="G18" s="20"/>
      <c r="H18" s="13"/>
    </row>
    <row r="19" spans="2:8" ht="13.5" x14ac:dyDescent="0.25">
      <c r="B19" s="15" t="s">
        <v>196</v>
      </c>
      <c r="C19" s="15"/>
      <c r="D19" s="15"/>
      <c r="E19" s="20"/>
      <c r="F19" s="20"/>
      <c r="G19" s="20"/>
      <c r="H19" s="13"/>
    </row>
    <row r="20" spans="2:8" ht="12" customHeight="1" x14ac:dyDescent="0.25">
      <c r="B20" s="15" t="s">
        <v>197</v>
      </c>
      <c r="C20" s="15"/>
      <c r="D20" s="15"/>
      <c r="E20" s="20"/>
      <c r="F20" s="20"/>
      <c r="G20" s="20"/>
      <c r="H20" s="13"/>
    </row>
    <row r="21" spans="2:8" ht="12" customHeight="1" x14ac:dyDescent="0.25">
      <c r="B21" s="15" t="s">
        <v>198</v>
      </c>
      <c r="C21" s="15"/>
      <c r="D21" s="15"/>
      <c r="E21" s="20"/>
      <c r="F21" s="20"/>
      <c r="G21" s="20"/>
      <c r="H21" s="13"/>
    </row>
    <row r="22" spans="2:8" ht="13.5" x14ac:dyDescent="0.25">
      <c r="B22" s="12"/>
      <c r="E22" s="13"/>
      <c r="F22" s="13"/>
      <c r="G22" s="13"/>
      <c r="H22" s="13"/>
    </row>
    <row r="23" spans="2:8" ht="13.5" x14ac:dyDescent="0.25">
      <c r="B23" s="11" t="s">
        <v>1217</v>
      </c>
      <c r="C23" s="669"/>
      <c r="D23" s="669"/>
      <c r="E23" s="13"/>
      <c r="F23" s="13"/>
      <c r="G23" s="13"/>
      <c r="H23" s="13"/>
    </row>
    <row r="24" spans="2:8" ht="13.5" x14ac:dyDescent="0.25">
      <c r="B24" s="26" t="s">
        <v>1218</v>
      </c>
      <c r="C24" s="669"/>
      <c r="D24" s="669"/>
      <c r="E24" s="13"/>
      <c r="F24" s="13"/>
      <c r="G24" s="13"/>
      <c r="H24" s="13"/>
    </row>
    <row r="25" spans="2:8" ht="13.5" x14ac:dyDescent="0.25">
      <c r="B25" s="12"/>
      <c r="C25" s="669"/>
      <c r="D25" s="669"/>
      <c r="E25" s="13"/>
      <c r="F25" s="13"/>
      <c r="G25" s="13"/>
      <c r="H25" s="13"/>
    </row>
    <row r="26" spans="2:8" ht="13.5" x14ac:dyDescent="0.25">
      <c r="B26" s="11" t="s">
        <v>1219</v>
      </c>
      <c r="C26" s="669"/>
      <c r="D26" s="669"/>
      <c r="E26" s="13"/>
      <c r="F26" s="13"/>
      <c r="G26" s="13"/>
      <c r="H26" s="13"/>
    </row>
    <row r="27" spans="2:8" ht="13.5" x14ac:dyDescent="0.25">
      <c r="B27" s="26" t="s">
        <v>1220</v>
      </c>
      <c r="C27" s="669"/>
      <c r="D27" s="669"/>
      <c r="E27" s="25"/>
      <c r="F27" s="13"/>
      <c r="G27" s="25"/>
      <c r="H27" s="13"/>
    </row>
    <row r="28" spans="2:8" ht="15" customHeight="1" x14ac:dyDescent="0.25">
      <c r="B28" s="669"/>
      <c r="C28" s="669"/>
      <c r="D28" s="669"/>
      <c r="E28" s="13"/>
      <c r="F28" s="13"/>
      <c r="G28" s="13"/>
      <c r="H28" s="13"/>
    </row>
    <row r="29" spans="2:8" ht="13.5" x14ac:dyDescent="0.25">
      <c r="B29" s="6" t="s">
        <v>1250</v>
      </c>
      <c r="E29" s="13"/>
      <c r="F29" s="13"/>
      <c r="G29" s="13"/>
      <c r="H29" s="13"/>
    </row>
    <row r="30" spans="2:8" ht="13.5" x14ac:dyDescent="0.25">
      <c r="B30" s="11"/>
      <c r="E30" s="13"/>
      <c r="F30" s="13"/>
      <c r="G30" s="13"/>
      <c r="H30" s="13"/>
    </row>
    <row r="31" spans="2:8" ht="15" customHeight="1" x14ac:dyDescent="0.25">
      <c r="B31" s="26"/>
      <c r="E31" s="13"/>
      <c r="F31" s="13"/>
      <c r="G31" s="13"/>
      <c r="H31" s="13"/>
    </row>
    <row r="32" spans="2:8" ht="13.5" x14ac:dyDescent="0.25">
      <c r="B32" s="26"/>
      <c r="E32" s="26"/>
      <c r="F32" s="13"/>
      <c r="G32" s="26"/>
      <c r="H32" s="13"/>
    </row>
    <row r="33" spans="2:8" ht="5.0999999999999996" customHeight="1" x14ac:dyDescent="0.25">
      <c r="E33" s="25"/>
      <c r="F33" s="13"/>
      <c r="G33" s="25"/>
      <c r="H33" s="13"/>
    </row>
    <row r="34" spans="2:8" ht="15" customHeight="1" x14ac:dyDescent="0.25">
      <c r="E34" s="13"/>
      <c r="F34" s="13"/>
      <c r="G34" s="13"/>
      <c r="H34" s="13"/>
    </row>
    <row r="35" spans="2:8" ht="5.0999999999999996" customHeight="1" x14ac:dyDescent="0.25">
      <c r="E35" s="13"/>
      <c r="F35" s="25"/>
      <c r="G35" s="13"/>
      <c r="H35" s="25"/>
    </row>
    <row r="36" spans="2:8" ht="18" customHeight="1" x14ac:dyDescent="0.25">
      <c r="B36" s="11"/>
      <c r="E36" s="13"/>
      <c r="F36" s="27"/>
      <c r="G36" s="13"/>
      <c r="H36" s="27"/>
    </row>
    <row r="37" spans="2:8" ht="5.0999999999999996" customHeight="1" x14ac:dyDescent="0.25">
      <c r="E37" s="13"/>
      <c r="F37" s="25"/>
      <c r="G37" s="13"/>
      <c r="H37" s="25"/>
    </row>
    <row r="38" spans="2:8" ht="5.0999999999999996" customHeight="1" x14ac:dyDescent="0.25">
      <c r="E38" s="13"/>
      <c r="F38" s="25"/>
      <c r="G38" s="13"/>
      <c r="H38" s="25"/>
    </row>
    <row r="39" spans="2:8" ht="13.5" x14ac:dyDescent="0.25">
      <c r="E39" s="13"/>
      <c r="F39" s="13"/>
      <c r="G39" s="13"/>
      <c r="H39" s="13"/>
    </row>
    <row r="40" spans="2:8" ht="13.5" x14ac:dyDescent="0.25">
      <c r="E40" s="13"/>
      <c r="F40" s="13"/>
      <c r="G40" s="13"/>
      <c r="H40" s="13"/>
    </row>
    <row r="41" spans="2:8" ht="13.5" x14ac:dyDescent="0.25">
      <c r="E41" s="13"/>
      <c r="F41" s="13"/>
      <c r="G41" s="13"/>
      <c r="H41" s="13"/>
    </row>
    <row r="42" spans="2:8" ht="13.5" x14ac:dyDescent="0.25">
      <c r="E42" s="13"/>
      <c r="F42" s="13"/>
      <c r="G42" s="13"/>
      <c r="H42" s="13"/>
    </row>
    <row r="43" spans="2:8" ht="13.5" x14ac:dyDescent="0.25">
      <c r="E43" s="13"/>
      <c r="F43" s="13"/>
      <c r="G43" s="13"/>
      <c r="H43" s="13"/>
    </row>
    <row r="44" spans="2:8" ht="13.5" x14ac:dyDescent="0.25">
      <c r="E44" s="13"/>
      <c r="F44" s="13"/>
      <c r="G44" s="13"/>
      <c r="H44" s="13"/>
    </row>
    <row r="45" spans="2:8" ht="13.5" x14ac:dyDescent="0.25">
      <c r="E45" s="13"/>
      <c r="F45" s="13"/>
      <c r="G45" s="13"/>
      <c r="H45" s="13"/>
    </row>
    <row r="46" spans="2:8" ht="13.5" x14ac:dyDescent="0.25">
      <c r="E46" s="13"/>
      <c r="F46" s="13"/>
      <c r="G46" s="13"/>
      <c r="H46" s="13"/>
    </row>
    <row r="47" spans="2:8" ht="13.5" x14ac:dyDescent="0.25">
      <c r="E47" s="13"/>
      <c r="F47" s="13"/>
      <c r="G47" s="13"/>
      <c r="H47" s="13"/>
    </row>
    <row r="48" spans="2:8" ht="13.5" x14ac:dyDescent="0.25">
      <c r="E48" s="13"/>
      <c r="F48" s="13"/>
      <c r="G48" s="13"/>
      <c r="H48" s="13"/>
    </row>
  </sheetData>
  <pageMargins left="0.7" right="0.7" top="0.75" bottom="0.75" header="0.3" footer="0.3"/>
  <pageSetup paperSize="9" scale="66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0B9F-F222-4A00-8C40-0EA6140B4472}">
  <dimension ref="A1:F17"/>
  <sheetViews>
    <sheetView workbookViewId="0">
      <selection activeCell="B17" sqref="B17"/>
    </sheetView>
  </sheetViews>
  <sheetFormatPr defaultRowHeight="15" x14ac:dyDescent="0.25"/>
  <cols>
    <col min="3" max="3" width="12.42578125" bestFit="1" customWidth="1"/>
    <col min="4" max="4" width="11.28515625" bestFit="1" customWidth="1"/>
  </cols>
  <sheetData>
    <row r="1" spans="1:6" x14ac:dyDescent="0.25">
      <c r="A1" s="26" t="s">
        <v>1192</v>
      </c>
      <c r="B1" s="26"/>
      <c r="C1" s="26"/>
      <c r="D1" s="26"/>
      <c r="E1" s="26"/>
      <c r="F1" s="26"/>
    </row>
    <row r="2" spans="1:6" x14ac:dyDescent="0.25">
      <c r="A2" s="26"/>
      <c r="B2" s="26"/>
      <c r="C2" s="26"/>
      <c r="D2" s="26"/>
      <c r="E2" s="26"/>
      <c r="F2" s="26"/>
    </row>
    <row r="3" spans="1:6" x14ac:dyDescent="0.25">
      <c r="A3" s="26"/>
      <c r="B3" s="26"/>
      <c r="C3" s="659" t="s">
        <v>1193</v>
      </c>
      <c r="D3" s="659" t="s">
        <v>1193</v>
      </c>
      <c r="E3" s="26"/>
      <c r="F3" s="26"/>
    </row>
    <row r="4" spans="1:6" x14ac:dyDescent="0.25">
      <c r="A4" s="26"/>
      <c r="B4" s="26"/>
      <c r="C4" s="659">
        <v>2017</v>
      </c>
      <c r="D4" s="659">
        <v>2018</v>
      </c>
      <c r="E4" s="26"/>
      <c r="F4" s="26"/>
    </row>
    <row r="5" spans="1:6" x14ac:dyDescent="0.25">
      <c r="A5" s="664"/>
      <c r="B5" s="26" t="s">
        <v>1194</v>
      </c>
      <c r="C5" s="129">
        <v>218113</v>
      </c>
      <c r="D5" s="129">
        <v>270848</v>
      </c>
      <c r="E5" s="26"/>
      <c r="F5" s="26" t="s">
        <v>1195</v>
      </c>
    </row>
    <row r="6" spans="1:6" x14ac:dyDescent="0.25">
      <c r="A6" s="26"/>
      <c r="B6" s="26" t="s">
        <v>1196</v>
      </c>
      <c r="C6" s="129">
        <v>552885</v>
      </c>
      <c r="D6" s="129">
        <v>555363</v>
      </c>
      <c r="E6" s="26"/>
      <c r="F6" s="26" t="s">
        <v>1197</v>
      </c>
    </row>
    <row r="7" spans="1:6" x14ac:dyDescent="0.25">
      <c r="A7" s="26"/>
      <c r="B7" s="26" t="s">
        <v>1168</v>
      </c>
      <c r="C7" s="129">
        <f>33724</f>
        <v>33724</v>
      </c>
      <c r="D7" s="40">
        <v>48268</v>
      </c>
      <c r="E7" s="61"/>
      <c r="F7" s="26" t="s">
        <v>1198</v>
      </c>
    </row>
    <row r="8" spans="1:6" x14ac:dyDescent="0.25">
      <c r="A8" s="26"/>
      <c r="B8" s="26" t="s">
        <v>1199</v>
      </c>
      <c r="C8" s="129">
        <v>292269</v>
      </c>
      <c r="D8" s="40">
        <v>295654.80000000005</v>
      </c>
      <c r="E8" s="61"/>
      <c r="F8" s="26" t="s">
        <v>1200</v>
      </c>
    </row>
    <row r="9" spans="1:6" x14ac:dyDescent="0.25">
      <c r="A9" s="26"/>
      <c r="B9" s="26" t="s">
        <v>1201</v>
      </c>
      <c r="C9" s="129">
        <v>48394</v>
      </c>
      <c r="D9" s="40">
        <v>46905.82</v>
      </c>
      <c r="E9" s="26"/>
      <c r="F9" s="26" t="s">
        <v>1202</v>
      </c>
    </row>
    <row r="10" spans="1:6" x14ac:dyDescent="0.25">
      <c r="A10" s="26"/>
      <c r="B10" s="26" t="s">
        <v>1179</v>
      </c>
      <c r="C10" s="129">
        <v>204402</v>
      </c>
      <c r="D10" s="40">
        <v>209821.27000000008</v>
      </c>
      <c r="E10" s="61"/>
      <c r="F10" s="77" t="s">
        <v>1203</v>
      </c>
    </row>
    <row r="11" spans="1:6" x14ac:dyDescent="0.25">
      <c r="A11" s="61"/>
      <c r="B11" s="26" t="s">
        <v>1204</v>
      </c>
      <c r="C11" s="129" t="s">
        <v>1248</v>
      </c>
      <c r="D11" s="61">
        <v>322097.10999999993</v>
      </c>
      <c r="E11" s="61"/>
      <c r="F11" s="26" t="s">
        <v>1205</v>
      </c>
    </row>
    <row r="12" spans="1:6" x14ac:dyDescent="0.25">
      <c r="A12" s="26"/>
      <c r="B12" s="26" t="s">
        <v>1206</v>
      </c>
      <c r="C12" s="40" t="s">
        <v>1247</v>
      </c>
      <c r="D12" s="40">
        <v>289429.67000000004</v>
      </c>
      <c r="E12" s="61"/>
      <c r="F12" s="26" t="s">
        <v>1207</v>
      </c>
    </row>
    <row r="13" spans="1:6" x14ac:dyDescent="0.25">
      <c r="A13" s="26"/>
      <c r="B13" s="26" t="s">
        <v>1208</v>
      </c>
      <c r="C13" s="129">
        <v>3333664</v>
      </c>
      <c r="D13" s="129">
        <v>3347226.52</v>
      </c>
      <c r="E13" s="26"/>
      <c r="F13" s="26" t="s">
        <v>1209</v>
      </c>
    </row>
    <row r="14" spans="1:6" x14ac:dyDescent="0.25">
      <c r="A14" s="26"/>
      <c r="B14" s="26" t="s">
        <v>1210</v>
      </c>
      <c r="C14" s="40">
        <v>282909</v>
      </c>
      <c r="D14" s="129">
        <v>248727.26</v>
      </c>
      <c r="E14" s="26"/>
      <c r="F14" s="26" t="s">
        <v>1211</v>
      </c>
    </row>
    <row r="17" spans="2:2" x14ac:dyDescent="0.25">
      <c r="B17" s="26" t="s">
        <v>1249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6"/>
  <sheetViews>
    <sheetView topLeftCell="A31" zoomScale="75" zoomScaleNormal="75" workbookViewId="0">
      <selection activeCell="E67" sqref="E67"/>
    </sheetView>
  </sheetViews>
  <sheetFormatPr defaultRowHeight="12.75" x14ac:dyDescent="0.2"/>
  <cols>
    <col min="1" max="1" width="43.5703125" style="117" customWidth="1"/>
    <col min="2" max="2" width="26.7109375" style="117" bestFit="1" customWidth="1"/>
    <col min="3" max="3" width="9.28515625" style="117" bestFit="1" customWidth="1"/>
    <col min="4" max="4" width="12.42578125" style="117" bestFit="1" customWidth="1"/>
    <col min="5" max="5" width="13.7109375" style="117" bestFit="1" customWidth="1"/>
    <col min="6" max="16384" width="9.140625" style="117"/>
  </cols>
  <sheetData>
    <row r="1" spans="1:8" ht="13.5" x14ac:dyDescent="0.25">
      <c r="A1" s="26" t="s">
        <v>160</v>
      </c>
      <c r="B1" s="26"/>
      <c r="C1" s="26"/>
      <c r="D1" s="26"/>
      <c r="E1" s="26"/>
      <c r="F1" s="26"/>
      <c r="G1" s="26"/>
      <c r="H1" s="26"/>
    </row>
    <row r="2" spans="1:8" ht="13.5" x14ac:dyDescent="0.25">
      <c r="A2" s="26"/>
      <c r="B2" s="26"/>
      <c r="C2" s="26"/>
      <c r="D2" s="26"/>
      <c r="E2" s="26"/>
      <c r="F2" s="26"/>
      <c r="G2" s="26"/>
      <c r="H2" s="26"/>
    </row>
    <row r="3" spans="1:8" ht="13.5" x14ac:dyDescent="0.25">
      <c r="A3" s="26" t="s">
        <v>199</v>
      </c>
      <c r="B3" s="26"/>
      <c r="C3" s="26"/>
      <c r="D3" s="26"/>
      <c r="E3" s="26"/>
      <c r="F3" s="26"/>
      <c r="G3" s="26"/>
      <c r="H3" s="26"/>
    </row>
    <row r="4" spans="1:8" ht="13.5" x14ac:dyDescent="0.25">
      <c r="A4" s="26"/>
      <c r="B4" s="26"/>
      <c r="C4" s="26"/>
      <c r="D4" s="26"/>
      <c r="E4" s="26"/>
      <c r="F4" s="26"/>
      <c r="G4" s="26"/>
      <c r="H4" s="26"/>
    </row>
    <row r="5" spans="1:8" ht="13.5" x14ac:dyDescent="0.25">
      <c r="A5" s="26"/>
      <c r="B5" s="26"/>
      <c r="C5" s="26"/>
      <c r="D5" s="26"/>
      <c r="E5" s="26"/>
      <c r="F5" s="26"/>
      <c r="G5" s="26"/>
      <c r="H5" s="26"/>
    </row>
    <row r="6" spans="1:8" ht="13.5" x14ac:dyDescent="0.25">
      <c r="A6" s="11" t="s">
        <v>166</v>
      </c>
      <c r="B6" s="26"/>
      <c r="C6" s="26"/>
      <c r="D6" s="26"/>
      <c r="E6" s="26"/>
      <c r="F6" s="26"/>
      <c r="G6" s="26"/>
      <c r="H6" s="26"/>
    </row>
    <row r="7" spans="1:8" ht="13.5" x14ac:dyDescent="0.25">
      <c r="A7" s="26"/>
      <c r="B7" s="26"/>
      <c r="C7" s="26"/>
      <c r="D7" s="26"/>
      <c r="E7" s="26"/>
      <c r="F7" s="26"/>
      <c r="G7" s="26"/>
      <c r="H7" s="26"/>
    </row>
    <row r="8" spans="1:8" ht="13.5" x14ac:dyDescent="0.25">
      <c r="A8" s="26" t="s">
        <v>200</v>
      </c>
      <c r="B8" s="26"/>
      <c r="C8" s="26"/>
      <c r="D8" s="26"/>
      <c r="E8" s="26"/>
      <c r="F8" s="26"/>
      <c r="G8" s="26"/>
      <c r="H8" s="26"/>
    </row>
    <row r="9" spans="1:8" ht="13.5" x14ac:dyDescent="0.25">
      <c r="A9" s="26"/>
      <c r="B9" s="26"/>
      <c r="C9" s="26"/>
      <c r="D9" s="119" t="s">
        <v>168</v>
      </c>
      <c r="E9" s="119" t="s">
        <v>168</v>
      </c>
      <c r="F9" s="26"/>
      <c r="G9" s="26"/>
      <c r="H9" s="26"/>
    </row>
    <row r="10" spans="1:8" ht="13.5" x14ac:dyDescent="0.25">
      <c r="A10" s="26" t="s">
        <v>169</v>
      </c>
      <c r="B10" s="26"/>
      <c r="C10" s="26"/>
      <c r="D10" s="108">
        <v>1000</v>
      </c>
      <c r="E10" s="108"/>
      <c r="F10" s="26"/>
      <c r="G10" s="57"/>
      <c r="H10" s="26"/>
    </row>
    <row r="11" spans="1:8" ht="13.5" x14ac:dyDescent="0.25">
      <c r="A11" s="26" t="s">
        <v>170</v>
      </c>
      <c r="B11" s="26"/>
      <c r="C11" s="26"/>
      <c r="D11" s="59">
        <v>256155.31</v>
      </c>
      <c r="E11" s="108"/>
      <c r="F11" s="26"/>
      <c r="G11" s="57"/>
      <c r="H11" s="57"/>
    </row>
    <row r="12" spans="1:8" ht="13.5" x14ac:dyDescent="0.25">
      <c r="A12" s="26" t="s">
        <v>171</v>
      </c>
      <c r="B12" s="26"/>
      <c r="C12" s="26"/>
      <c r="D12" s="108">
        <v>50145.31</v>
      </c>
      <c r="E12" s="109"/>
      <c r="F12" s="26"/>
      <c r="G12" s="57"/>
      <c r="H12" s="26"/>
    </row>
    <row r="13" spans="1:8" ht="13.5" x14ac:dyDescent="0.25">
      <c r="A13" s="26"/>
      <c r="B13" s="26"/>
      <c r="C13" s="26"/>
      <c r="D13" s="108"/>
      <c r="E13" s="108"/>
      <c r="F13" s="26"/>
      <c r="G13" s="26"/>
      <c r="H13" s="26"/>
    </row>
    <row r="14" spans="1:8" ht="13.5" x14ac:dyDescent="0.25">
      <c r="A14" s="26"/>
      <c r="B14" s="26"/>
      <c r="C14" s="26"/>
      <c r="D14" s="108"/>
      <c r="E14" s="110">
        <f>SUM(D10:D12)</f>
        <v>307300.62</v>
      </c>
      <c r="F14" s="26"/>
      <c r="G14" s="26"/>
      <c r="H14" s="26"/>
    </row>
    <row r="15" spans="1:8" ht="13.5" x14ac:dyDescent="0.25">
      <c r="A15" s="26"/>
      <c r="B15" s="26"/>
      <c r="C15" s="26"/>
      <c r="D15" s="108"/>
      <c r="E15" s="108"/>
      <c r="F15" s="26"/>
      <c r="G15" s="26"/>
      <c r="H15" s="26"/>
    </row>
    <row r="16" spans="1:8" ht="13.5" x14ac:dyDescent="0.25">
      <c r="A16" s="26" t="s">
        <v>172</v>
      </c>
      <c r="B16" s="26"/>
      <c r="C16" s="26"/>
      <c r="D16" s="108"/>
      <c r="E16" s="108"/>
      <c r="F16" s="26"/>
      <c r="G16" s="26"/>
      <c r="H16" s="26"/>
    </row>
    <row r="17" spans="1:8" ht="13.5" x14ac:dyDescent="0.25">
      <c r="A17" s="26"/>
      <c r="B17" s="26" t="s">
        <v>173</v>
      </c>
      <c r="C17" s="119"/>
      <c r="D17" s="108"/>
      <c r="E17" s="108"/>
      <c r="F17" s="26"/>
      <c r="G17" s="26"/>
      <c r="H17" s="26"/>
    </row>
    <row r="18" spans="1:8" ht="13.5" x14ac:dyDescent="0.25">
      <c r="A18" s="26"/>
      <c r="B18" s="135" t="s">
        <v>201</v>
      </c>
      <c r="C18" s="136"/>
      <c r="D18" s="137">
        <v>425.96</v>
      </c>
      <c r="E18" s="108"/>
      <c r="F18" s="26"/>
      <c r="G18" s="26"/>
      <c r="H18" s="26"/>
    </row>
    <row r="19" spans="1:8" ht="13.5" x14ac:dyDescent="0.25">
      <c r="A19" s="26"/>
      <c r="B19" s="26" t="s">
        <v>202</v>
      </c>
      <c r="C19" s="119"/>
      <c r="D19" s="108">
        <v>11034.87</v>
      </c>
      <c r="E19" s="108"/>
      <c r="F19" s="26"/>
      <c r="G19" s="26"/>
      <c r="H19" s="26"/>
    </row>
    <row r="20" spans="1:8" ht="13.5" x14ac:dyDescent="0.25">
      <c r="A20" s="26"/>
      <c r="B20" s="26"/>
      <c r="C20" s="26"/>
      <c r="D20" s="108"/>
      <c r="E20" s="108"/>
      <c r="F20" s="26"/>
      <c r="G20" s="26"/>
      <c r="H20" s="26"/>
    </row>
    <row r="21" spans="1:8" ht="13.5" x14ac:dyDescent="0.25">
      <c r="A21" s="26"/>
      <c r="B21" s="26"/>
      <c r="C21" s="26"/>
      <c r="D21" s="108"/>
      <c r="E21" s="111">
        <f>SUM(D17:D19)</f>
        <v>11460.83</v>
      </c>
      <c r="F21" s="26"/>
      <c r="G21" s="26"/>
      <c r="H21" s="26"/>
    </row>
    <row r="22" spans="1:8" ht="13.5" x14ac:dyDescent="0.25">
      <c r="A22" s="26" t="s">
        <v>174</v>
      </c>
      <c r="B22" s="26"/>
      <c r="C22" s="26"/>
      <c r="D22" s="108"/>
      <c r="E22" s="108"/>
      <c r="F22" s="26"/>
      <c r="G22" s="26"/>
      <c r="H22" s="26"/>
    </row>
    <row r="23" spans="1:8" ht="13.5" x14ac:dyDescent="0.25">
      <c r="A23" s="26"/>
      <c r="B23" s="26"/>
      <c r="C23" s="119" t="s">
        <v>175</v>
      </c>
      <c r="D23" s="59"/>
      <c r="E23" s="108"/>
      <c r="F23" s="26"/>
      <c r="G23" s="26"/>
      <c r="H23" s="57"/>
    </row>
    <row r="24" spans="1:8" ht="13.5" x14ac:dyDescent="0.25">
      <c r="A24" s="26"/>
      <c r="B24" s="26"/>
      <c r="C24" s="119"/>
      <c r="D24" s="59"/>
      <c r="E24" s="108"/>
      <c r="F24" s="26"/>
      <c r="G24" s="26"/>
      <c r="H24" s="57"/>
    </row>
    <row r="25" spans="1:8" ht="13.5" x14ac:dyDescent="0.25">
      <c r="A25" s="26"/>
      <c r="B25" s="138" t="s">
        <v>176</v>
      </c>
      <c r="C25" s="139">
        <v>11811</v>
      </c>
      <c r="D25" s="140">
        <v>32.4</v>
      </c>
      <c r="E25" s="108"/>
      <c r="F25" s="26"/>
      <c r="G25" s="26"/>
      <c r="H25" s="57"/>
    </row>
    <row r="26" spans="1:8" ht="13.5" x14ac:dyDescent="0.25">
      <c r="A26" s="26"/>
      <c r="B26" s="138" t="s">
        <v>176</v>
      </c>
      <c r="C26" s="139">
        <v>11961</v>
      </c>
      <c r="D26" s="140">
        <v>25</v>
      </c>
      <c r="E26" s="108"/>
      <c r="F26" s="26"/>
      <c r="G26" s="26"/>
      <c r="H26" s="57"/>
    </row>
    <row r="27" spans="1:8" ht="13.5" x14ac:dyDescent="0.25">
      <c r="A27" s="26"/>
      <c r="B27" s="138" t="s">
        <v>176</v>
      </c>
      <c r="C27" s="139">
        <v>12022</v>
      </c>
      <c r="D27" s="140">
        <v>241.13</v>
      </c>
      <c r="E27" s="108"/>
      <c r="F27" s="26"/>
      <c r="G27" s="26"/>
      <c r="H27" s="57"/>
    </row>
    <row r="28" spans="1:8" ht="13.5" x14ac:dyDescent="0.25">
      <c r="A28" s="26"/>
      <c r="B28" s="138" t="s">
        <v>176</v>
      </c>
      <c r="C28" s="139">
        <v>12132</v>
      </c>
      <c r="D28" s="140">
        <v>127.43</v>
      </c>
      <c r="E28" s="108"/>
      <c r="F28" s="26"/>
      <c r="G28" s="26"/>
      <c r="H28" s="57"/>
    </row>
    <row r="29" spans="1:8" ht="13.5" x14ac:dyDescent="0.25">
      <c r="A29" s="26"/>
      <c r="B29" s="35" t="s">
        <v>203</v>
      </c>
      <c r="C29" s="141">
        <v>12681</v>
      </c>
      <c r="D29" s="108">
        <v>3890.8</v>
      </c>
      <c r="E29" s="113"/>
      <c r="F29" s="35"/>
      <c r="G29" s="57"/>
      <c r="H29" s="57"/>
    </row>
    <row r="30" spans="1:8" ht="13.5" x14ac:dyDescent="0.25">
      <c r="A30" s="26"/>
      <c r="B30" s="35" t="s">
        <v>204</v>
      </c>
      <c r="C30" s="120">
        <v>12688</v>
      </c>
      <c r="D30" s="108">
        <v>62.28</v>
      </c>
      <c r="E30" s="113"/>
      <c r="F30" s="35"/>
      <c r="G30" s="57"/>
      <c r="H30" s="57"/>
    </row>
    <row r="31" spans="1:8" ht="13.5" x14ac:dyDescent="0.25">
      <c r="A31" s="26"/>
      <c r="B31" s="35" t="s">
        <v>205</v>
      </c>
      <c r="C31" s="120">
        <v>12690</v>
      </c>
      <c r="D31" s="108">
        <v>240</v>
      </c>
      <c r="E31" s="113"/>
      <c r="F31" s="35"/>
      <c r="G31" s="57"/>
      <c r="H31" s="57"/>
    </row>
    <row r="32" spans="1:8" ht="13.5" x14ac:dyDescent="0.25">
      <c r="A32" s="26"/>
      <c r="B32" s="35" t="s">
        <v>177</v>
      </c>
      <c r="C32" s="120">
        <v>12692</v>
      </c>
      <c r="D32" s="108">
        <v>132</v>
      </c>
      <c r="E32" s="113"/>
      <c r="F32" s="35"/>
      <c r="G32" s="57"/>
      <c r="H32" s="57"/>
    </row>
    <row r="33" spans="1:8" ht="13.5" x14ac:dyDescent="0.25">
      <c r="A33" s="26"/>
      <c r="B33" s="35" t="s">
        <v>206</v>
      </c>
      <c r="C33" s="120">
        <v>12693</v>
      </c>
      <c r="D33" s="108">
        <v>27.6</v>
      </c>
      <c r="E33" s="113"/>
      <c r="F33" s="35"/>
      <c r="G33" s="57"/>
      <c r="H33" s="57"/>
    </row>
    <row r="34" spans="1:8" ht="13.5" x14ac:dyDescent="0.25">
      <c r="A34" s="26"/>
      <c r="B34" s="35" t="s">
        <v>203</v>
      </c>
      <c r="C34" s="120">
        <v>12694</v>
      </c>
      <c r="D34" s="108">
        <v>3890.8</v>
      </c>
      <c r="E34" s="113"/>
      <c r="F34" s="35"/>
      <c r="G34" s="57"/>
      <c r="H34" s="57"/>
    </row>
    <row r="35" spans="1:8" ht="13.5" x14ac:dyDescent="0.25">
      <c r="A35" s="26"/>
      <c r="B35" s="35" t="s">
        <v>207</v>
      </c>
      <c r="C35" s="120">
        <v>12695</v>
      </c>
      <c r="D35" s="108">
        <v>4898.74</v>
      </c>
      <c r="E35" s="113"/>
      <c r="F35" s="35"/>
      <c r="G35" s="57"/>
      <c r="H35" s="57"/>
    </row>
    <row r="36" spans="1:8" ht="13.5" x14ac:dyDescent="0.25">
      <c r="A36" s="26"/>
      <c r="B36" s="35" t="s">
        <v>208</v>
      </c>
      <c r="C36" s="120">
        <v>12696</v>
      </c>
      <c r="D36" s="108">
        <v>39.6</v>
      </c>
      <c r="E36" s="113"/>
      <c r="F36" s="35"/>
      <c r="G36" s="57"/>
      <c r="H36" s="57"/>
    </row>
    <row r="37" spans="1:8" ht="13.5" x14ac:dyDescent="0.25">
      <c r="A37" s="26"/>
      <c r="B37" s="35" t="s">
        <v>209</v>
      </c>
      <c r="C37" s="120">
        <v>12697</v>
      </c>
      <c r="D37" s="108">
        <v>569.98</v>
      </c>
      <c r="E37" s="113"/>
      <c r="F37" s="35"/>
      <c r="G37" s="57"/>
      <c r="H37" s="57"/>
    </row>
    <row r="38" spans="1:8" ht="13.5" x14ac:dyDescent="0.25">
      <c r="A38" s="26"/>
      <c r="B38" s="35" t="s">
        <v>210</v>
      </c>
      <c r="C38" s="120">
        <v>12698</v>
      </c>
      <c r="D38" s="108">
        <v>180</v>
      </c>
      <c r="E38" s="113"/>
      <c r="F38" s="35"/>
      <c r="G38" s="57"/>
      <c r="H38" s="57"/>
    </row>
    <row r="39" spans="1:8" ht="13.5" x14ac:dyDescent="0.25">
      <c r="A39" s="26"/>
      <c r="B39" s="35" t="s">
        <v>211</v>
      </c>
      <c r="C39" s="120">
        <v>12699</v>
      </c>
      <c r="D39" s="108">
        <v>121.56</v>
      </c>
      <c r="E39" s="113"/>
      <c r="F39" s="35"/>
      <c r="G39" s="57"/>
      <c r="H39" s="57"/>
    </row>
    <row r="40" spans="1:8" ht="13.5" x14ac:dyDescent="0.25">
      <c r="A40" s="26"/>
      <c r="B40" s="35" t="s">
        <v>212</v>
      </c>
      <c r="C40" s="120">
        <v>12700</v>
      </c>
      <c r="D40" s="108">
        <v>168</v>
      </c>
      <c r="E40" s="113"/>
      <c r="F40" s="35"/>
      <c r="G40" s="57"/>
      <c r="H40" s="57"/>
    </row>
    <row r="41" spans="1:8" ht="13.5" x14ac:dyDescent="0.25">
      <c r="A41" s="26"/>
      <c r="B41" s="35" t="s">
        <v>213</v>
      </c>
      <c r="C41" s="120">
        <v>12701</v>
      </c>
      <c r="D41" s="108">
        <v>27.49</v>
      </c>
      <c r="E41" s="113"/>
      <c r="F41" s="35"/>
      <c r="G41" s="57"/>
      <c r="H41" s="57"/>
    </row>
    <row r="42" spans="1:8" ht="13.5" x14ac:dyDescent="0.25">
      <c r="A42" s="26"/>
      <c r="B42" s="35" t="s">
        <v>214</v>
      </c>
      <c r="C42" s="120">
        <v>12702</v>
      </c>
      <c r="D42" s="108">
        <v>114</v>
      </c>
      <c r="E42" s="113"/>
      <c r="F42" s="35"/>
      <c r="G42" s="57"/>
      <c r="H42" s="57"/>
    </row>
    <row r="43" spans="1:8" ht="13.5" x14ac:dyDescent="0.25">
      <c r="A43" s="26"/>
      <c r="B43" s="35" t="s">
        <v>215</v>
      </c>
      <c r="C43" s="120">
        <v>12703</v>
      </c>
      <c r="D43" s="108">
        <v>12.5</v>
      </c>
      <c r="E43" s="113"/>
      <c r="F43" s="35"/>
      <c r="G43" s="57"/>
      <c r="H43" s="57"/>
    </row>
    <row r="44" spans="1:8" ht="13.5" x14ac:dyDescent="0.25">
      <c r="A44" s="26"/>
      <c r="B44" s="35" t="s">
        <v>216</v>
      </c>
      <c r="C44" s="120">
        <v>12704</v>
      </c>
      <c r="D44" s="108">
        <v>100</v>
      </c>
      <c r="E44" s="113"/>
      <c r="F44" s="35"/>
      <c r="G44" s="57"/>
      <c r="H44" s="57"/>
    </row>
    <row r="45" spans="1:8" ht="13.5" x14ac:dyDescent="0.25">
      <c r="A45" s="26"/>
      <c r="B45" s="35" t="s">
        <v>217</v>
      </c>
      <c r="C45" s="120">
        <v>12705</v>
      </c>
      <c r="D45" s="108">
        <v>2.4</v>
      </c>
      <c r="E45" s="113"/>
      <c r="F45" s="35"/>
      <c r="G45" s="57"/>
      <c r="H45" s="57"/>
    </row>
    <row r="46" spans="1:8" ht="13.5" x14ac:dyDescent="0.25">
      <c r="A46" s="26"/>
      <c r="B46" s="35" t="s">
        <v>180</v>
      </c>
      <c r="C46" s="120">
        <v>12706</v>
      </c>
      <c r="D46" s="108">
        <v>343.07</v>
      </c>
      <c r="E46" s="113"/>
      <c r="F46" s="35"/>
      <c r="G46" s="57"/>
      <c r="H46" s="57"/>
    </row>
    <row r="47" spans="1:8" ht="13.5" x14ac:dyDescent="0.25">
      <c r="A47" s="26"/>
      <c r="B47" s="35" t="s">
        <v>218</v>
      </c>
      <c r="C47" s="120">
        <v>12707</v>
      </c>
      <c r="D47" s="108">
        <v>10000</v>
      </c>
      <c r="E47" s="113"/>
      <c r="F47" s="35"/>
      <c r="G47" s="57"/>
      <c r="H47" s="57"/>
    </row>
    <row r="48" spans="1:8" ht="13.5" x14ac:dyDescent="0.25">
      <c r="A48" s="26"/>
      <c r="B48" s="35" t="s">
        <v>219</v>
      </c>
      <c r="C48" s="120">
        <v>12708</v>
      </c>
      <c r="D48" s="108">
        <v>4085</v>
      </c>
      <c r="E48" s="113"/>
      <c r="F48" s="35"/>
      <c r="G48" s="57"/>
      <c r="H48" s="57"/>
    </row>
    <row r="49" spans="1:8" ht="13.5" x14ac:dyDescent="0.25">
      <c r="A49" s="26"/>
      <c r="B49" s="35"/>
      <c r="C49" s="120"/>
      <c r="D49" s="108"/>
      <c r="E49" s="113"/>
      <c r="F49" s="35"/>
      <c r="G49" s="57"/>
      <c r="H49" s="57"/>
    </row>
    <row r="50" spans="1:8" ht="13.5" x14ac:dyDescent="0.25">
      <c r="A50" s="26"/>
      <c r="B50" s="26"/>
      <c r="C50" s="119"/>
      <c r="D50" s="108"/>
      <c r="E50" s="113"/>
      <c r="F50" s="35"/>
      <c r="G50" s="57"/>
      <c r="H50" s="57"/>
    </row>
    <row r="51" spans="1:8" ht="13.5" x14ac:dyDescent="0.25">
      <c r="A51" s="26"/>
      <c r="B51" s="26"/>
      <c r="C51" s="119"/>
      <c r="D51" s="59"/>
      <c r="E51" s="108"/>
      <c r="F51" s="26"/>
      <c r="G51" s="26"/>
      <c r="H51" s="57"/>
    </row>
    <row r="52" spans="1:8" ht="13.5" x14ac:dyDescent="0.25">
      <c r="A52" s="26"/>
      <c r="B52" s="26"/>
      <c r="C52" s="119"/>
      <c r="D52" s="59"/>
      <c r="E52" s="114"/>
      <c r="F52" s="26"/>
      <c r="G52" s="26"/>
      <c r="H52" s="26"/>
    </row>
    <row r="53" spans="1:8" ht="13.5" x14ac:dyDescent="0.25">
      <c r="A53" s="26"/>
      <c r="B53" s="26"/>
      <c r="C53" s="119"/>
      <c r="D53" s="108"/>
      <c r="E53" s="108">
        <f>-SUM(D24:D51)</f>
        <v>-29331.78</v>
      </c>
      <c r="F53" s="26"/>
      <c r="G53" s="26"/>
      <c r="H53" s="26"/>
    </row>
    <row r="54" spans="1:8" ht="13.5" x14ac:dyDescent="0.25">
      <c r="A54" s="26"/>
      <c r="B54" s="26"/>
      <c r="C54" s="26"/>
      <c r="D54" s="26"/>
      <c r="E54" s="108"/>
      <c r="F54" s="26"/>
      <c r="G54" s="26"/>
      <c r="H54" s="26"/>
    </row>
    <row r="55" spans="1:8" ht="13.5" x14ac:dyDescent="0.25">
      <c r="A55" s="26"/>
      <c r="B55" s="26"/>
      <c r="C55" s="26"/>
      <c r="D55" s="26"/>
      <c r="E55" s="108"/>
      <c r="F55" s="26"/>
      <c r="G55" s="26"/>
      <c r="H55" s="26"/>
    </row>
    <row r="56" spans="1:8" ht="14.25" thickBot="1" x14ac:dyDescent="0.3">
      <c r="A56" s="26"/>
      <c r="B56" s="26"/>
      <c r="C56" s="26"/>
      <c r="D56" s="26"/>
      <c r="E56" s="115">
        <f>SUM(E14:E53)</f>
        <v>289429.67000000004</v>
      </c>
      <c r="F56" s="57"/>
      <c r="G56" s="26"/>
      <c r="H56" s="26"/>
    </row>
    <row r="57" spans="1:8" ht="14.25" thickTop="1" x14ac:dyDescent="0.25">
      <c r="A57" s="26"/>
      <c r="B57" s="26"/>
      <c r="C57" s="26"/>
      <c r="D57" s="26"/>
      <c r="E57" s="108"/>
      <c r="F57" s="26"/>
      <c r="G57" s="26"/>
      <c r="H57" s="26"/>
    </row>
    <row r="58" spans="1:8" ht="13.5" x14ac:dyDescent="0.25">
      <c r="A58" s="26"/>
      <c r="B58" s="26"/>
      <c r="C58" s="26"/>
      <c r="D58" s="26"/>
      <c r="E58" s="108"/>
      <c r="F58" s="26"/>
      <c r="G58" s="26"/>
      <c r="H58" s="26"/>
    </row>
    <row r="59" spans="1:8" ht="13.5" x14ac:dyDescent="0.25">
      <c r="A59" s="26"/>
      <c r="B59" s="26"/>
      <c r="C59" s="26"/>
      <c r="D59" s="26"/>
      <c r="E59" s="26"/>
      <c r="F59" s="26"/>
      <c r="G59" s="26"/>
      <c r="H59" s="26"/>
    </row>
    <row r="60" spans="1:8" ht="13.5" x14ac:dyDescent="0.25">
      <c r="A60" s="11" t="s">
        <v>181</v>
      </c>
      <c r="B60" s="26"/>
      <c r="C60" s="26"/>
      <c r="D60" s="26"/>
      <c r="E60" s="26"/>
      <c r="F60" s="26"/>
      <c r="G60" s="26"/>
      <c r="H60" s="26"/>
    </row>
    <row r="61" spans="1:8" ht="13.5" x14ac:dyDescent="0.25">
      <c r="A61" s="26"/>
      <c r="B61" s="26"/>
      <c r="C61" s="26"/>
      <c r="D61" s="26"/>
      <c r="E61" s="26"/>
      <c r="F61" s="26"/>
      <c r="G61" s="26"/>
      <c r="H61" s="26"/>
    </row>
    <row r="62" spans="1:8" ht="13.5" x14ac:dyDescent="0.25">
      <c r="A62" s="26" t="s">
        <v>182</v>
      </c>
      <c r="B62" s="26"/>
      <c r="C62" s="26"/>
      <c r="D62" s="26"/>
      <c r="E62" s="108">
        <f>E75</f>
        <v>253104.62</v>
      </c>
      <c r="F62" s="57"/>
      <c r="G62" s="108"/>
      <c r="H62" s="108"/>
    </row>
    <row r="63" spans="1:8" ht="13.5" x14ac:dyDescent="0.25">
      <c r="A63" s="26" t="s">
        <v>183</v>
      </c>
      <c r="B63" s="26"/>
      <c r="C63" s="26"/>
      <c r="D63" s="26"/>
      <c r="E63" s="108"/>
      <c r="F63" s="57"/>
      <c r="G63" s="108"/>
      <c r="H63" s="26"/>
    </row>
    <row r="64" spans="1:8" ht="13.5" x14ac:dyDescent="0.25">
      <c r="A64" s="26" t="s">
        <v>184</v>
      </c>
      <c r="B64" s="26"/>
      <c r="C64" s="26"/>
      <c r="D64" s="26"/>
      <c r="E64" s="108">
        <v>603630.82000000007</v>
      </c>
      <c r="F64" s="61"/>
      <c r="G64" s="61"/>
      <c r="H64" s="57"/>
    </row>
    <row r="65" spans="1:8" ht="13.5" x14ac:dyDescent="0.25">
      <c r="A65" s="26" t="s">
        <v>185</v>
      </c>
      <c r="B65" s="26"/>
      <c r="C65" s="26"/>
      <c r="D65" s="26"/>
      <c r="E65" s="108">
        <v>-567305.77</v>
      </c>
      <c r="F65" s="61"/>
      <c r="G65" s="57"/>
      <c r="H65" s="57"/>
    </row>
    <row r="66" spans="1:8" ht="13.5" x14ac:dyDescent="0.25">
      <c r="A66" s="26"/>
      <c r="B66" s="26"/>
      <c r="C66" s="26"/>
      <c r="D66" s="26"/>
      <c r="E66" s="108"/>
      <c r="F66" s="26"/>
      <c r="G66" s="26"/>
      <c r="H66" s="26"/>
    </row>
    <row r="67" spans="1:8" ht="14.25" thickBot="1" x14ac:dyDescent="0.3">
      <c r="A67" s="26"/>
      <c r="B67" s="26"/>
      <c r="C67" s="26"/>
      <c r="D67" s="26"/>
      <c r="E67" s="115">
        <f>E62+E64+E65+E63</f>
        <v>289429.67000000004</v>
      </c>
      <c r="F67" s="57"/>
      <c r="G67" s="142">
        <f>E67-E56</f>
        <v>0</v>
      </c>
      <c r="H67" s="81" t="s">
        <v>220</v>
      </c>
    </row>
    <row r="68" spans="1:8" ht="14.25" thickTop="1" x14ac:dyDescent="0.25">
      <c r="A68" s="26"/>
      <c r="B68" s="26"/>
      <c r="C68" s="26"/>
      <c r="D68" s="26"/>
      <c r="E68" s="108"/>
      <c r="F68" s="26"/>
      <c r="G68" s="26"/>
      <c r="H68" s="26"/>
    </row>
    <row r="69" spans="1:8" ht="13.5" x14ac:dyDescent="0.25">
      <c r="A69" s="26"/>
      <c r="B69" s="26"/>
      <c r="C69" s="26"/>
      <c r="D69" s="26"/>
      <c r="E69" s="108"/>
      <c r="F69" s="26"/>
      <c r="G69" s="26"/>
      <c r="H69" s="26"/>
    </row>
    <row r="70" spans="1:8" ht="13.5" x14ac:dyDescent="0.25">
      <c r="A70" s="26"/>
      <c r="B70" s="26"/>
      <c r="C70" s="26"/>
      <c r="D70" s="116"/>
      <c r="E70" s="26"/>
      <c r="F70" s="81"/>
      <c r="G70" s="108"/>
      <c r="H70" s="26"/>
    </row>
    <row r="71" spans="1:8" ht="13.5" x14ac:dyDescent="0.25">
      <c r="A71" s="35" t="s">
        <v>167</v>
      </c>
      <c r="B71" s="35"/>
      <c r="C71" s="35"/>
      <c r="D71" s="113"/>
      <c r="E71" s="113"/>
      <c r="F71" s="81"/>
      <c r="G71" s="108"/>
      <c r="H71" s="26"/>
    </row>
    <row r="72" spans="1:8" ht="13.5" x14ac:dyDescent="0.25">
      <c r="A72" s="35"/>
      <c r="B72" s="35"/>
      <c r="C72" s="35"/>
      <c r="D72" s="113"/>
      <c r="E72" s="108">
        <v>1000</v>
      </c>
      <c r="F72" s="81"/>
      <c r="G72" s="108"/>
      <c r="H72" s="26"/>
    </row>
    <row r="73" spans="1:8" ht="13.5" x14ac:dyDescent="0.25">
      <c r="A73" s="35" t="s">
        <v>169</v>
      </c>
      <c r="B73" s="35"/>
      <c r="C73" s="35"/>
      <c r="D73" s="124"/>
      <c r="E73" s="59">
        <v>201972.15</v>
      </c>
      <c r="F73" s="26"/>
      <c r="G73" s="108"/>
      <c r="H73" s="26"/>
    </row>
    <row r="74" spans="1:8" ht="13.5" x14ac:dyDescent="0.25">
      <c r="A74" s="35" t="s">
        <v>170</v>
      </c>
      <c r="B74" s="35"/>
      <c r="C74" s="35"/>
      <c r="D74" s="35"/>
      <c r="E74" s="108">
        <v>50132.47</v>
      </c>
      <c r="F74" s="26"/>
      <c r="G74" s="108"/>
      <c r="H74" s="26"/>
    </row>
    <row r="75" spans="1:8" ht="14.25" thickBot="1" x14ac:dyDescent="0.3">
      <c r="A75" s="35" t="s">
        <v>171</v>
      </c>
      <c r="B75" s="35"/>
      <c r="C75" s="35"/>
      <c r="D75" s="35"/>
      <c r="E75" s="143">
        <f>SUM(E72:E74)</f>
        <v>253104.62</v>
      </c>
      <c r="F75" s="81"/>
      <c r="G75" s="108"/>
      <c r="H75" s="26"/>
    </row>
    <row r="76" spans="1:8" ht="14.25" thickTop="1" x14ac:dyDescent="0.25">
      <c r="A76" s="35"/>
      <c r="B76" s="35"/>
      <c r="C76" s="35"/>
      <c r="D76" s="35"/>
      <c r="E76" s="35"/>
      <c r="F76" s="81"/>
      <c r="G76" s="26"/>
      <c r="H76" s="26"/>
    </row>
  </sheetData>
  <pageMargins left="0.70866141732283472" right="0.70866141732283472" top="0.74803149606299213" bottom="0.74803149606299213" header="0.31496062992125984" footer="0.31496062992125984"/>
  <pageSetup paperSize="9" scale="82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B5D1-EDC9-4547-A9B2-8C6FE8C5461D}">
  <dimension ref="A1:H35"/>
  <sheetViews>
    <sheetView workbookViewId="0">
      <selection activeCell="C27" sqref="C27"/>
    </sheetView>
  </sheetViews>
  <sheetFormatPr defaultColWidth="12.42578125" defaultRowHeight="13.5" x14ac:dyDescent="0.25"/>
  <cols>
    <col min="1" max="1" width="41" style="35" bestFit="1" customWidth="1"/>
    <col min="2" max="2" width="9.85546875" style="35" customWidth="1"/>
    <col min="3" max="3" width="10.28515625" style="35" bestFit="1" customWidth="1"/>
    <col min="4" max="4" width="9.85546875" style="35" customWidth="1"/>
    <col min="5" max="5" width="3.42578125" style="35" customWidth="1"/>
    <col min="6" max="256" width="12.42578125" style="35"/>
    <col min="257" max="257" width="41" style="35" bestFit="1" customWidth="1"/>
    <col min="258" max="258" width="9.85546875" style="35" customWidth="1"/>
    <col min="259" max="259" width="10.28515625" style="35" bestFit="1" customWidth="1"/>
    <col min="260" max="260" width="9.85546875" style="35" customWidth="1"/>
    <col min="261" max="261" width="3.42578125" style="35" customWidth="1"/>
    <col min="262" max="512" width="12.42578125" style="35"/>
    <col min="513" max="513" width="41" style="35" bestFit="1" customWidth="1"/>
    <col min="514" max="514" width="9.85546875" style="35" customWidth="1"/>
    <col min="515" max="515" width="10.28515625" style="35" bestFit="1" customWidth="1"/>
    <col min="516" max="516" width="9.85546875" style="35" customWidth="1"/>
    <col min="517" max="517" width="3.42578125" style="35" customWidth="1"/>
    <col min="518" max="768" width="12.42578125" style="35"/>
    <col min="769" max="769" width="41" style="35" bestFit="1" customWidth="1"/>
    <col min="770" max="770" width="9.85546875" style="35" customWidth="1"/>
    <col min="771" max="771" width="10.28515625" style="35" bestFit="1" customWidth="1"/>
    <col min="772" max="772" width="9.85546875" style="35" customWidth="1"/>
    <col min="773" max="773" width="3.42578125" style="35" customWidth="1"/>
    <col min="774" max="1024" width="12.42578125" style="35"/>
    <col min="1025" max="1025" width="41" style="35" bestFit="1" customWidth="1"/>
    <col min="1026" max="1026" width="9.85546875" style="35" customWidth="1"/>
    <col min="1027" max="1027" width="10.28515625" style="35" bestFit="1" customWidth="1"/>
    <col min="1028" max="1028" width="9.85546875" style="35" customWidth="1"/>
    <col min="1029" max="1029" width="3.42578125" style="35" customWidth="1"/>
    <col min="1030" max="1280" width="12.42578125" style="35"/>
    <col min="1281" max="1281" width="41" style="35" bestFit="1" customWidth="1"/>
    <col min="1282" max="1282" width="9.85546875" style="35" customWidth="1"/>
    <col min="1283" max="1283" width="10.28515625" style="35" bestFit="1" customWidth="1"/>
    <col min="1284" max="1284" width="9.85546875" style="35" customWidth="1"/>
    <col min="1285" max="1285" width="3.42578125" style="35" customWidth="1"/>
    <col min="1286" max="1536" width="12.42578125" style="35"/>
    <col min="1537" max="1537" width="41" style="35" bestFit="1" customWidth="1"/>
    <col min="1538" max="1538" width="9.85546875" style="35" customWidth="1"/>
    <col min="1539" max="1539" width="10.28515625" style="35" bestFit="1" customWidth="1"/>
    <col min="1540" max="1540" width="9.85546875" style="35" customWidth="1"/>
    <col min="1541" max="1541" width="3.42578125" style="35" customWidth="1"/>
    <col min="1542" max="1792" width="12.42578125" style="35"/>
    <col min="1793" max="1793" width="41" style="35" bestFit="1" customWidth="1"/>
    <col min="1794" max="1794" width="9.85546875" style="35" customWidth="1"/>
    <col min="1795" max="1795" width="10.28515625" style="35" bestFit="1" customWidth="1"/>
    <col min="1796" max="1796" width="9.85546875" style="35" customWidth="1"/>
    <col min="1797" max="1797" width="3.42578125" style="35" customWidth="1"/>
    <col min="1798" max="2048" width="12.42578125" style="35"/>
    <col min="2049" max="2049" width="41" style="35" bestFit="1" customWidth="1"/>
    <col min="2050" max="2050" width="9.85546875" style="35" customWidth="1"/>
    <col min="2051" max="2051" width="10.28515625" style="35" bestFit="1" customWidth="1"/>
    <col min="2052" max="2052" width="9.85546875" style="35" customWidth="1"/>
    <col min="2053" max="2053" width="3.42578125" style="35" customWidth="1"/>
    <col min="2054" max="2304" width="12.42578125" style="35"/>
    <col min="2305" max="2305" width="41" style="35" bestFit="1" customWidth="1"/>
    <col min="2306" max="2306" width="9.85546875" style="35" customWidth="1"/>
    <col min="2307" max="2307" width="10.28515625" style="35" bestFit="1" customWidth="1"/>
    <col min="2308" max="2308" width="9.85546875" style="35" customWidth="1"/>
    <col min="2309" max="2309" width="3.42578125" style="35" customWidth="1"/>
    <col min="2310" max="2560" width="12.42578125" style="35"/>
    <col min="2561" max="2561" width="41" style="35" bestFit="1" customWidth="1"/>
    <col min="2562" max="2562" width="9.85546875" style="35" customWidth="1"/>
    <col min="2563" max="2563" width="10.28515625" style="35" bestFit="1" customWidth="1"/>
    <col min="2564" max="2564" width="9.85546875" style="35" customWidth="1"/>
    <col min="2565" max="2565" width="3.42578125" style="35" customWidth="1"/>
    <col min="2566" max="2816" width="12.42578125" style="35"/>
    <col min="2817" max="2817" width="41" style="35" bestFit="1" customWidth="1"/>
    <col min="2818" max="2818" width="9.85546875" style="35" customWidth="1"/>
    <col min="2819" max="2819" width="10.28515625" style="35" bestFit="1" customWidth="1"/>
    <col min="2820" max="2820" width="9.85546875" style="35" customWidth="1"/>
    <col min="2821" max="2821" width="3.42578125" style="35" customWidth="1"/>
    <col min="2822" max="3072" width="12.42578125" style="35"/>
    <col min="3073" max="3073" width="41" style="35" bestFit="1" customWidth="1"/>
    <col min="3074" max="3074" width="9.85546875" style="35" customWidth="1"/>
    <col min="3075" max="3075" width="10.28515625" style="35" bestFit="1" customWidth="1"/>
    <col min="3076" max="3076" width="9.85546875" style="35" customWidth="1"/>
    <col min="3077" max="3077" width="3.42578125" style="35" customWidth="1"/>
    <col min="3078" max="3328" width="12.42578125" style="35"/>
    <col min="3329" max="3329" width="41" style="35" bestFit="1" customWidth="1"/>
    <col min="3330" max="3330" width="9.85546875" style="35" customWidth="1"/>
    <col min="3331" max="3331" width="10.28515625" style="35" bestFit="1" customWidth="1"/>
    <col min="3332" max="3332" width="9.85546875" style="35" customWidth="1"/>
    <col min="3333" max="3333" width="3.42578125" style="35" customWidth="1"/>
    <col min="3334" max="3584" width="12.42578125" style="35"/>
    <col min="3585" max="3585" width="41" style="35" bestFit="1" customWidth="1"/>
    <col min="3586" max="3586" width="9.85546875" style="35" customWidth="1"/>
    <col min="3587" max="3587" width="10.28515625" style="35" bestFit="1" customWidth="1"/>
    <col min="3588" max="3588" width="9.85546875" style="35" customWidth="1"/>
    <col min="3589" max="3589" width="3.42578125" style="35" customWidth="1"/>
    <col min="3590" max="3840" width="12.42578125" style="35"/>
    <col min="3841" max="3841" width="41" style="35" bestFit="1" customWidth="1"/>
    <col min="3842" max="3842" width="9.85546875" style="35" customWidth="1"/>
    <col min="3843" max="3843" width="10.28515625" style="35" bestFit="1" customWidth="1"/>
    <col min="3844" max="3844" width="9.85546875" style="35" customWidth="1"/>
    <col min="3845" max="3845" width="3.42578125" style="35" customWidth="1"/>
    <col min="3846" max="4096" width="12.42578125" style="35"/>
    <col min="4097" max="4097" width="41" style="35" bestFit="1" customWidth="1"/>
    <col min="4098" max="4098" width="9.85546875" style="35" customWidth="1"/>
    <col min="4099" max="4099" width="10.28515625" style="35" bestFit="1" customWidth="1"/>
    <col min="4100" max="4100" width="9.85546875" style="35" customWidth="1"/>
    <col min="4101" max="4101" width="3.42578125" style="35" customWidth="1"/>
    <col min="4102" max="4352" width="12.42578125" style="35"/>
    <col min="4353" max="4353" width="41" style="35" bestFit="1" customWidth="1"/>
    <col min="4354" max="4354" width="9.85546875" style="35" customWidth="1"/>
    <col min="4355" max="4355" width="10.28515625" style="35" bestFit="1" customWidth="1"/>
    <col min="4356" max="4356" width="9.85546875" style="35" customWidth="1"/>
    <col min="4357" max="4357" width="3.42578125" style="35" customWidth="1"/>
    <col min="4358" max="4608" width="12.42578125" style="35"/>
    <col min="4609" max="4609" width="41" style="35" bestFit="1" customWidth="1"/>
    <col min="4610" max="4610" width="9.85546875" style="35" customWidth="1"/>
    <col min="4611" max="4611" width="10.28515625" style="35" bestFit="1" customWidth="1"/>
    <col min="4612" max="4612" width="9.85546875" style="35" customWidth="1"/>
    <col min="4613" max="4613" width="3.42578125" style="35" customWidth="1"/>
    <col min="4614" max="4864" width="12.42578125" style="35"/>
    <col min="4865" max="4865" width="41" style="35" bestFit="1" customWidth="1"/>
    <col min="4866" max="4866" width="9.85546875" style="35" customWidth="1"/>
    <col min="4867" max="4867" width="10.28515625" style="35" bestFit="1" customWidth="1"/>
    <col min="4868" max="4868" width="9.85546875" style="35" customWidth="1"/>
    <col min="4869" max="4869" width="3.42578125" style="35" customWidth="1"/>
    <col min="4870" max="5120" width="12.42578125" style="35"/>
    <col min="5121" max="5121" width="41" style="35" bestFit="1" customWidth="1"/>
    <col min="5122" max="5122" width="9.85546875" style="35" customWidth="1"/>
    <col min="5123" max="5123" width="10.28515625" style="35" bestFit="1" customWidth="1"/>
    <col min="5124" max="5124" width="9.85546875" style="35" customWidth="1"/>
    <col min="5125" max="5125" width="3.42578125" style="35" customWidth="1"/>
    <col min="5126" max="5376" width="12.42578125" style="35"/>
    <col min="5377" max="5377" width="41" style="35" bestFit="1" customWidth="1"/>
    <col min="5378" max="5378" width="9.85546875" style="35" customWidth="1"/>
    <col min="5379" max="5379" width="10.28515625" style="35" bestFit="1" customWidth="1"/>
    <col min="5380" max="5380" width="9.85546875" style="35" customWidth="1"/>
    <col min="5381" max="5381" width="3.42578125" style="35" customWidth="1"/>
    <col min="5382" max="5632" width="12.42578125" style="35"/>
    <col min="5633" max="5633" width="41" style="35" bestFit="1" customWidth="1"/>
    <col min="5634" max="5634" width="9.85546875" style="35" customWidth="1"/>
    <col min="5635" max="5635" width="10.28515625" style="35" bestFit="1" customWidth="1"/>
    <col min="5636" max="5636" width="9.85546875" style="35" customWidth="1"/>
    <col min="5637" max="5637" width="3.42578125" style="35" customWidth="1"/>
    <col min="5638" max="5888" width="12.42578125" style="35"/>
    <col min="5889" max="5889" width="41" style="35" bestFit="1" customWidth="1"/>
    <col min="5890" max="5890" width="9.85546875" style="35" customWidth="1"/>
    <col min="5891" max="5891" width="10.28515625" style="35" bestFit="1" customWidth="1"/>
    <col min="5892" max="5892" width="9.85546875" style="35" customWidth="1"/>
    <col min="5893" max="5893" width="3.42578125" style="35" customWidth="1"/>
    <col min="5894" max="6144" width="12.42578125" style="35"/>
    <col min="6145" max="6145" width="41" style="35" bestFit="1" customWidth="1"/>
    <col min="6146" max="6146" width="9.85546875" style="35" customWidth="1"/>
    <col min="6147" max="6147" width="10.28515625" style="35" bestFit="1" customWidth="1"/>
    <col min="6148" max="6148" width="9.85546875" style="35" customWidth="1"/>
    <col min="6149" max="6149" width="3.42578125" style="35" customWidth="1"/>
    <col min="6150" max="6400" width="12.42578125" style="35"/>
    <col min="6401" max="6401" width="41" style="35" bestFit="1" customWidth="1"/>
    <col min="6402" max="6402" width="9.85546875" style="35" customWidth="1"/>
    <col min="6403" max="6403" width="10.28515625" style="35" bestFit="1" customWidth="1"/>
    <col min="6404" max="6404" width="9.85546875" style="35" customWidth="1"/>
    <col min="6405" max="6405" width="3.42578125" style="35" customWidth="1"/>
    <col min="6406" max="6656" width="12.42578125" style="35"/>
    <col min="6657" max="6657" width="41" style="35" bestFit="1" customWidth="1"/>
    <col min="6658" max="6658" width="9.85546875" style="35" customWidth="1"/>
    <col min="6659" max="6659" width="10.28515625" style="35" bestFit="1" customWidth="1"/>
    <col min="6660" max="6660" width="9.85546875" style="35" customWidth="1"/>
    <col min="6661" max="6661" width="3.42578125" style="35" customWidth="1"/>
    <col min="6662" max="6912" width="12.42578125" style="35"/>
    <col min="6913" max="6913" width="41" style="35" bestFit="1" customWidth="1"/>
    <col min="6914" max="6914" width="9.85546875" style="35" customWidth="1"/>
    <col min="6915" max="6915" width="10.28515625" style="35" bestFit="1" customWidth="1"/>
    <col min="6916" max="6916" width="9.85546875" style="35" customWidth="1"/>
    <col min="6917" max="6917" width="3.42578125" style="35" customWidth="1"/>
    <col min="6918" max="7168" width="12.42578125" style="35"/>
    <col min="7169" max="7169" width="41" style="35" bestFit="1" customWidth="1"/>
    <col min="7170" max="7170" width="9.85546875" style="35" customWidth="1"/>
    <col min="7171" max="7171" width="10.28515625" style="35" bestFit="1" customWidth="1"/>
    <col min="7172" max="7172" width="9.85546875" style="35" customWidth="1"/>
    <col min="7173" max="7173" width="3.42578125" style="35" customWidth="1"/>
    <col min="7174" max="7424" width="12.42578125" style="35"/>
    <col min="7425" max="7425" width="41" style="35" bestFit="1" customWidth="1"/>
    <col min="7426" max="7426" width="9.85546875" style="35" customWidth="1"/>
    <col min="7427" max="7427" width="10.28515625" style="35" bestFit="1" customWidth="1"/>
    <col min="7428" max="7428" width="9.85546875" style="35" customWidth="1"/>
    <col min="7429" max="7429" width="3.42578125" style="35" customWidth="1"/>
    <col min="7430" max="7680" width="12.42578125" style="35"/>
    <col min="7681" max="7681" width="41" style="35" bestFit="1" customWidth="1"/>
    <col min="7682" max="7682" width="9.85546875" style="35" customWidth="1"/>
    <col min="7683" max="7683" width="10.28515625" style="35" bestFit="1" customWidth="1"/>
    <col min="7684" max="7684" width="9.85546875" style="35" customWidth="1"/>
    <col min="7685" max="7685" width="3.42578125" style="35" customWidth="1"/>
    <col min="7686" max="7936" width="12.42578125" style="35"/>
    <col min="7937" max="7937" width="41" style="35" bestFit="1" customWidth="1"/>
    <col min="7938" max="7938" width="9.85546875" style="35" customWidth="1"/>
    <col min="7939" max="7939" width="10.28515625" style="35" bestFit="1" customWidth="1"/>
    <col min="7940" max="7940" width="9.85546875" style="35" customWidth="1"/>
    <col min="7941" max="7941" width="3.42578125" style="35" customWidth="1"/>
    <col min="7942" max="8192" width="12.42578125" style="35"/>
    <col min="8193" max="8193" width="41" style="35" bestFit="1" customWidth="1"/>
    <col min="8194" max="8194" width="9.85546875" style="35" customWidth="1"/>
    <col min="8195" max="8195" width="10.28515625" style="35" bestFit="1" customWidth="1"/>
    <col min="8196" max="8196" width="9.85546875" style="35" customWidth="1"/>
    <col min="8197" max="8197" width="3.42578125" style="35" customWidth="1"/>
    <col min="8198" max="8448" width="12.42578125" style="35"/>
    <col min="8449" max="8449" width="41" style="35" bestFit="1" customWidth="1"/>
    <col min="8450" max="8450" width="9.85546875" style="35" customWidth="1"/>
    <col min="8451" max="8451" width="10.28515625" style="35" bestFit="1" customWidth="1"/>
    <col min="8452" max="8452" width="9.85546875" style="35" customWidth="1"/>
    <col min="8453" max="8453" width="3.42578125" style="35" customWidth="1"/>
    <col min="8454" max="8704" width="12.42578125" style="35"/>
    <col min="8705" max="8705" width="41" style="35" bestFit="1" customWidth="1"/>
    <col min="8706" max="8706" width="9.85546875" style="35" customWidth="1"/>
    <col min="8707" max="8707" width="10.28515625" style="35" bestFit="1" customWidth="1"/>
    <col min="8708" max="8708" width="9.85546875" style="35" customWidth="1"/>
    <col min="8709" max="8709" width="3.42578125" style="35" customWidth="1"/>
    <col min="8710" max="8960" width="12.42578125" style="35"/>
    <col min="8961" max="8961" width="41" style="35" bestFit="1" customWidth="1"/>
    <col min="8962" max="8962" width="9.85546875" style="35" customWidth="1"/>
    <col min="8963" max="8963" width="10.28515625" style="35" bestFit="1" customWidth="1"/>
    <col min="8964" max="8964" width="9.85546875" style="35" customWidth="1"/>
    <col min="8965" max="8965" width="3.42578125" style="35" customWidth="1"/>
    <col min="8966" max="9216" width="12.42578125" style="35"/>
    <col min="9217" max="9217" width="41" style="35" bestFit="1" customWidth="1"/>
    <col min="9218" max="9218" width="9.85546875" style="35" customWidth="1"/>
    <col min="9219" max="9219" width="10.28515625" style="35" bestFit="1" customWidth="1"/>
    <col min="9220" max="9220" width="9.85546875" style="35" customWidth="1"/>
    <col min="9221" max="9221" width="3.42578125" style="35" customWidth="1"/>
    <col min="9222" max="9472" width="12.42578125" style="35"/>
    <col min="9473" max="9473" width="41" style="35" bestFit="1" customWidth="1"/>
    <col min="9474" max="9474" width="9.85546875" style="35" customWidth="1"/>
    <col min="9475" max="9475" width="10.28515625" style="35" bestFit="1" customWidth="1"/>
    <col min="9476" max="9476" width="9.85546875" style="35" customWidth="1"/>
    <col min="9477" max="9477" width="3.42578125" style="35" customWidth="1"/>
    <col min="9478" max="9728" width="12.42578125" style="35"/>
    <col min="9729" max="9729" width="41" style="35" bestFit="1" customWidth="1"/>
    <col min="9730" max="9730" width="9.85546875" style="35" customWidth="1"/>
    <col min="9731" max="9731" width="10.28515625" style="35" bestFit="1" customWidth="1"/>
    <col min="9732" max="9732" width="9.85546875" style="35" customWidth="1"/>
    <col min="9733" max="9733" width="3.42578125" style="35" customWidth="1"/>
    <col min="9734" max="9984" width="12.42578125" style="35"/>
    <col min="9985" max="9985" width="41" style="35" bestFit="1" customWidth="1"/>
    <col min="9986" max="9986" width="9.85546875" style="35" customWidth="1"/>
    <col min="9987" max="9987" width="10.28515625" style="35" bestFit="1" customWidth="1"/>
    <col min="9988" max="9988" width="9.85546875" style="35" customWidth="1"/>
    <col min="9989" max="9989" width="3.42578125" style="35" customWidth="1"/>
    <col min="9990" max="10240" width="12.42578125" style="35"/>
    <col min="10241" max="10241" width="41" style="35" bestFit="1" customWidth="1"/>
    <col min="10242" max="10242" width="9.85546875" style="35" customWidth="1"/>
    <col min="10243" max="10243" width="10.28515625" style="35" bestFit="1" customWidth="1"/>
    <col min="10244" max="10244" width="9.85546875" style="35" customWidth="1"/>
    <col min="10245" max="10245" width="3.42578125" style="35" customWidth="1"/>
    <col min="10246" max="10496" width="12.42578125" style="35"/>
    <col min="10497" max="10497" width="41" style="35" bestFit="1" customWidth="1"/>
    <col min="10498" max="10498" width="9.85546875" style="35" customWidth="1"/>
    <col min="10499" max="10499" width="10.28515625" style="35" bestFit="1" customWidth="1"/>
    <col min="10500" max="10500" width="9.85546875" style="35" customWidth="1"/>
    <col min="10501" max="10501" width="3.42578125" style="35" customWidth="1"/>
    <col min="10502" max="10752" width="12.42578125" style="35"/>
    <col min="10753" max="10753" width="41" style="35" bestFit="1" customWidth="1"/>
    <col min="10754" max="10754" width="9.85546875" style="35" customWidth="1"/>
    <col min="10755" max="10755" width="10.28515625" style="35" bestFit="1" customWidth="1"/>
    <col min="10756" max="10756" width="9.85546875" style="35" customWidth="1"/>
    <col min="10757" max="10757" width="3.42578125" style="35" customWidth="1"/>
    <col min="10758" max="11008" width="12.42578125" style="35"/>
    <col min="11009" max="11009" width="41" style="35" bestFit="1" customWidth="1"/>
    <col min="11010" max="11010" width="9.85546875" style="35" customWidth="1"/>
    <col min="11011" max="11011" width="10.28515625" style="35" bestFit="1" customWidth="1"/>
    <col min="11012" max="11012" width="9.85546875" style="35" customWidth="1"/>
    <col min="11013" max="11013" width="3.42578125" style="35" customWidth="1"/>
    <col min="11014" max="11264" width="12.42578125" style="35"/>
    <col min="11265" max="11265" width="41" style="35" bestFit="1" customWidth="1"/>
    <col min="11266" max="11266" width="9.85546875" style="35" customWidth="1"/>
    <col min="11267" max="11267" width="10.28515625" style="35" bestFit="1" customWidth="1"/>
    <col min="11268" max="11268" width="9.85546875" style="35" customWidth="1"/>
    <col min="11269" max="11269" width="3.42578125" style="35" customWidth="1"/>
    <col min="11270" max="11520" width="12.42578125" style="35"/>
    <col min="11521" max="11521" width="41" style="35" bestFit="1" customWidth="1"/>
    <col min="11522" max="11522" width="9.85546875" style="35" customWidth="1"/>
    <col min="11523" max="11523" width="10.28515625" style="35" bestFit="1" customWidth="1"/>
    <col min="11524" max="11524" width="9.85546875" style="35" customWidth="1"/>
    <col min="11525" max="11525" width="3.42578125" style="35" customWidth="1"/>
    <col min="11526" max="11776" width="12.42578125" style="35"/>
    <col min="11777" max="11777" width="41" style="35" bestFit="1" customWidth="1"/>
    <col min="11778" max="11778" width="9.85546875" style="35" customWidth="1"/>
    <col min="11779" max="11779" width="10.28515625" style="35" bestFit="1" customWidth="1"/>
    <col min="11780" max="11780" width="9.85546875" style="35" customWidth="1"/>
    <col min="11781" max="11781" width="3.42578125" style="35" customWidth="1"/>
    <col min="11782" max="12032" width="12.42578125" style="35"/>
    <col min="12033" max="12033" width="41" style="35" bestFit="1" customWidth="1"/>
    <col min="12034" max="12034" width="9.85546875" style="35" customWidth="1"/>
    <col min="12035" max="12035" width="10.28515625" style="35" bestFit="1" customWidth="1"/>
    <col min="12036" max="12036" width="9.85546875" style="35" customWidth="1"/>
    <col min="12037" max="12037" width="3.42578125" style="35" customWidth="1"/>
    <col min="12038" max="12288" width="12.42578125" style="35"/>
    <col min="12289" max="12289" width="41" style="35" bestFit="1" customWidth="1"/>
    <col min="12290" max="12290" width="9.85546875" style="35" customWidth="1"/>
    <col min="12291" max="12291" width="10.28515625" style="35" bestFit="1" customWidth="1"/>
    <col min="12292" max="12292" width="9.85546875" style="35" customWidth="1"/>
    <col min="12293" max="12293" width="3.42578125" style="35" customWidth="1"/>
    <col min="12294" max="12544" width="12.42578125" style="35"/>
    <col min="12545" max="12545" width="41" style="35" bestFit="1" customWidth="1"/>
    <col min="12546" max="12546" width="9.85546875" style="35" customWidth="1"/>
    <col min="12547" max="12547" width="10.28515625" style="35" bestFit="1" customWidth="1"/>
    <col min="12548" max="12548" width="9.85546875" style="35" customWidth="1"/>
    <col min="12549" max="12549" width="3.42578125" style="35" customWidth="1"/>
    <col min="12550" max="12800" width="12.42578125" style="35"/>
    <col min="12801" max="12801" width="41" style="35" bestFit="1" customWidth="1"/>
    <col min="12802" max="12802" width="9.85546875" style="35" customWidth="1"/>
    <col min="12803" max="12803" width="10.28515625" style="35" bestFit="1" customWidth="1"/>
    <col min="12804" max="12804" width="9.85546875" style="35" customWidth="1"/>
    <col min="12805" max="12805" width="3.42578125" style="35" customWidth="1"/>
    <col min="12806" max="13056" width="12.42578125" style="35"/>
    <col min="13057" max="13057" width="41" style="35" bestFit="1" customWidth="1"/>
    <col min="13058" max="13058" width="9.85546875" style="35" customWidth="1"/>
    <col min="13059" max="13059" width="10.28515625" style="35" bestFit="1" customWidth="1"/>
    <col min="13060" max="13060" width="9.85546875" style="35" customWidth="1"/>
    <col min="13061" max="13061" width="3.42578125" style="35" customWidth="1"/>
    <col min="13062" max="13312" width="12.42578125" style="35"/>
    <col min="13313" max="13313" width="41" style="35" bestFit="1" customWidth="1"/>
    <col min="13314" max="13314" width="9.85546875" style="35" customWidth="1"/>
    <col min="13315" max="13315" width="10.28515625" style="35" bestFit="1" customWidth="1"/>
    <col min="13316" max="13316" width="9.85546875" style="35" customWidth="1"/>
    <col min="13317" max="13317" width="3.42578125" style="35" customWidth="1"/>
    <col min="13318" max="13568" width="12.42578125" style="35"/>
    <col min="13569" max="13569" width="41" style="35" bestFit="1" customWidth="1"/>
    <col min="13570" max="13570" width="9.85546875" style="35" customWidth="1"/>
    <col min="13571" max="13571" width="10.28515625" style="35" bestFit="1" customWidth="1"/>
    <col min="13572" max="13572" width="9.85546875" style="35" customWidth="1"/>
    <col min="13573" max="13573" width="3.42578125" style="35" customWidth="1"/>
    <col min="13574" max="13824" width="12.42578125" style="35"/>
    <col min="13825" max="13825" width="41" style="35" bestFit="1" customWidth="1"/>
    <col min="13826" max="13826" width="9.85546875" style="35" customWidth="1"/>
    <col min="13827" max="13827" width="10.28515625" style="35" bestFit="1" customWidth="1"/>
    <col min="13828" max="13828" width="9.85546875" style="35" customWidth="1"/>
    <col min="13829" max="13829" width="3.42578125" style="35" customWidth="1"/>
    <col min="13830" max="14080" width="12.42578125" style="35"/>
    <col min="14081" max="14081" width="41" style="35" bestFit="1" customWidth="1"/>
    <col min="14082" max="14082" width="9.85546875" style="35" customWidth="1"/>
    <col min="14083" max="14083" width="10.28515625" style="35" bestFit="1" customWidth="1"/>
    <col min="14084" max="14084" width="9.85546875" style="35" customWidth="1"/>
    <col min="14085" max="14085" width="3.42578125" style="35" customWidth="1"/>
    <col min="14086" max="14336" width="12.42578125" style="35"/>
    <col min="14337" max="14337" width="41" style="35" bestFit="1" customWidth="1"/>
    <col min="14338" max="14338" width="9.85546875" style="35" customWidth="1"/>
    <col min="14339" max="14339" width="10.28515625" style="35" bestFit="1" customWidth="1"/>
    <col min="14340" max="14340" width="9.85546875" style="35" customWidth="1"/>
    <col min="14341" max="14341" width="3.42578125" style="35" customWidth="1"/>
    <col min="14342" max="14592" width="12.42578125" style="35"/>
    <col min="14593" max="14593" width="41" style="35" bestFit="1" customWidth="1"/>
    <col min="14594" max="14594" width="9.85546875" style="35" customWidth="1"/>
    <col min="14595" max="14595" width="10.28515625" style="35" bestFit="1" customWidth="1"/>
    <col min="14596" max="14596" width="9.85546875" style="35" customWidth="1"/>
    <col min="14597" max="14597" width="3.42578125" style="35" customWidth="1"/>
    <col min="14598" max="14848" width="12.42578125" style="35"/>
    <col min="14849" max="14849" width="41" style="35" bestFit="1" customWidth="1"/>
    <col min="14850" max="14850" width="9.85546875" style="35" customWidth="1"/>
    <col min="14851" max="14851" width="10.28515625" style="35" bestFit="1" customWidth="1"/>
    <col min="14852" max="14852" width="9.85546875" style="35" customWidth="1"/>
    <col min="14853" max="14853" width="3.42578125" style="35" customWidth="1"/>
    <col min="14854" max="15104" width="12.42578125" style="35"/>
    <col min="15105" max="15105" width="41" style="35" bestFit="1" customWidth="1"/>
    <col min="15106" max="15106" width="9.85546875" style="35" customWidth="1"/>
    <col min="15107" max="15107" width="10.28515625" style="35" bestFit="1" customWidth="1"/>
    <col min="15108" max="15108" width="9.85546875" style="35" customWidth="1"/>
    <col min="15109" max="15109" width="3.42578125" style="35" customWidth="1"/>
    <col min="15110" max="15360" width="12.42578125" style="35"/>
    <col min="15361" max="15361" width="41" style="35" bestFit="1" customWidth="1"/>
    <col min="15362" max="15362" width="9.85546875" style="35" customWidth="1"/>
    <col min="15363" max="15363" width="10.28515625" style="35" bestFit="1" customWidth="1"/>
    <col min="15364" max="15364" width="9.85546875" style="35" customWidth="1"/>
    <col min="15365" max="15365" width="3.42578125" style="35" customWidth="1"/>
    <col min="15366" max="15616" width="12.42578125" style="35"/>
    <col min="15617" max="15617" width="41" style="35" bestFit="1" customWidth="1"/>
    <col min="15618" max="15618" width="9.85546875" style="35" customWidth="1"/>
    <col min="15619" max="15619" width="10.28515625" style="35" bestFit="1" customWidth="1"/>
    <col min="15620" max="15620" width="9.85546875" style="35" customWidth="1"/>
    <col min="15621" max="15621" width="3.42578125" style="35" customWidth="1"/>
    <col min="15622" max="15872" width="12.42578125" style="35"/>
    <col min="15873" max="15873" width="41" style="35" bestFit="1" customWidth="1"/>
    <col min="15874" max="15874" width="9.85546875" style="35" customWidth="1"/>
    <col min="15875" max="15875" width="10.28515625" style="35" bestFit="1" customWidth="1"/>
    <col min="15876" max="15876" width="9.85546875" style="35" customWidth="1"/>
    <col min="15877" max="15877" width="3.42578125" style="35" customWidth="1"/>
    <col min="15878" max="16128" width="12.42578125" style="35"/>
    <col min="16129" max="16129" width="41" style="35" bestFit="1" customWidth="1"/>
    <col min="16130" max="16130" width="9.85546875" style="35" customWidth="1"/>
    <col min="16131" max="16131" width="10.28515625" style="35" bestFit="1" customWidth="1"/>
    <col min="16132" max="16132" width="9.85546875" style="35" customWidth="1"/>
    <col min="16133" max="16133" width="3.42578125" style="35" customWidth="1"/>
    <col min="16134" max="16384" width="12.42578125" style="35"/>
  </cols>
  <sheetData>
    <row r="1" spans="1:8" x14ac:dyDescent="0.25">
      <c r="A1" s="45" t="s">
        <v>160</v>
      </c>
    </row>
    <row r="2" spans="1:8" x14ac:dyDescent="0.25">
      <c r="A2" s="45" t="s">
        <v>1163</v>
      </c>
    </row>
    <row r="4" spans="1:8" x14ac:dyDescent="0.25">
      <c r="A4" s="45" t="s">
        <v>1164</v>
      </c>
    </row>
    <row r="7" spans="1:8" x14ac:dyDescent="0.25">
      <c r="A7" s="45"/>
      <c r="B7" s="31" t="s">
        <v>1165</v>
      </c>
      <c r="C7" s="88" t="s">
        <v>1190</v>
      </c>
      <c r="D7" s="31" t="s">
        <v>220</v>
      </c>
      <c r="E7" s="88"/>
      <c r="F7" s="45" t="s">
        <v>1166</v>
      </c>
    </row>
    <row r="8" spans="1:8" x14ac:dyDescent="0.25">
      <c r="A8" s="45"/>
      <c r="B8" s="88" t="s">
        <v>40</v>
      </c>
      <c r="C8" s="88" t="s">
        <v>40</v>
      </c>
      <c r="D8" s="31" t="s">
        <v>1167</v>
      </c>
      <c r="E8" s="88"/>
      <c r="F8" s="45"/>
    </row>
    <row r="10" spans="1:8" x14ac:dyDescent="0.25">
      <c r="A10" s="45" t="s">
        <v>1168</v>
      </c>
      <c r="B10" s="88"/>
      <c r="C10" s="88"/>
      <c r="D10" s="88"/>
      <c r="E10" s="88"/>
      <c r="F10" s="88"/>
    </row>
    <row r="11" spans="1:8" x14ac:dyDescent="0.25">
      <c r="A11" s="46" t="s">
        <v>115</v>
      </c>
      <c r="B11" s="40">
        <v>6583</v>
      </c>
      <c r="C11" s="40">
        <v>0</v>
      </c>
      <c r="D11" s="40">
        <v>-6583</v>
      </c>
      <c r="F11" s="661" t="s">
        <v>1169</v>
      </c>
    </row>
    <row r="12" spans="1:8" x14ac:dyDescent="0.25">
      <c r="A12" s="35" t="s">
        <v>1170</v>
      </c>
      <c r="B12" s="40">
        <v>16871</v>
      </c>
      <c r="C12" s="40">
        <v>16632.059999999998</v>
      </c>
      <c r="D12" s="40">
        <v>-238.94000000000233</v>
      </c>
      <c r="F12" s="35" t="s">
        <v>1171</v>
      </c>
    </row>
    <row r="13" spans="1:8" x14ac:dyDescent="0.25">
      <c r="A13" s="35" t="s">
        <v>1172</v>
      </c>
      <c r="B13" s="40">
        <v>0</v>
      </c>
      <c r="C13" s="40">
        <v>0</v>
      </c>
      <c r="D13" s="40">
        <v>0</v>
      </c>
      <c r="F13" s="35" t="s">
        <v>1173</v>
      </c>
    </row>
    <row r="14" spans="1:8" x14ac:dyDescent="0.25">
      <c r="A14" s="46" t="s">
        <v>1174</v>
      </c>
      <c r="B14" s="40">
        <v>420</v>
      </c>
      <c r="C14" s="40">
        <v>455</v>
      </c>
      <c r="D14" s="40">
        <v>35</v>
      </c>
      <c r="E14" s="40"/>
      <c r="F14" s="35" t="s">
        <v>1173</v>
      </c>
      <c r="G14" s="40"/>
      <c r="H14" s="40"/>
    </row>
    <row r="15" spans="1:8" x14ac:dyDescent="0.25">
      <c r="A15" s="46" t="s">
        <v>1175</v>
      </c>
      <c r="B15" s="40">
        <v>512</v>
      </c>
      <c r="C15" s="40">
        <v>102.27000000000001</v>
      </c>
      <c r="D15" s="40">
        <v>-409.73</v>
      </c>
      <c r="E15" s="40"/>
      <c r="F15" s="40" t="s">
        <v>1176</v>
      </c>
    </row>
    <row r="16" spans="1:8" x14ac:dyDescent="0.25">
      <c r="A16" s="46" t="s">
        <v>1177</v>
      </c>
      <c r="B16" s="40">
        <v>674</v>
      </c>
      <c r="C16" s="40">
        <v>0</v>
      </c>
      <c r="D16" s="40">
        <v>-674</v>
      </c>
      <c r="F16" s="35" t="s">
        <v>1178</v>
      </c>
    </row>
    <row r="17" spans="1:6" x14ac:dyDescent="0.25">
      <c r="A17" s="45"/>
      <c r="B17" s="40"/>
      <c r="C17" s="662"/>
      <c r="D17" s="40"/>
    </row>
    <row r="18" spans="1:6" x14ac:dyDescent="0.25">
      <c r="A18" s="45" t="s">
        <v>1179</v>
      </c>
      <c r="B18" s="40"/>
      <c r="C18" s="662"/>
      <c r="D18" s="40"/>
    </row>
    <row r="19" spans="1:6" x14ac:dyDescent="0.25">
      <c r="A19" s="46" t="s">
        <v>113</v>
      </c>
      <c r="B19" s="40">
        <v>27752</v>
      </c>
      <c r="C19" s="40">
        <v>22142</v>
      </c>
      <c r="D19" s="40">
        <v>-5408.4199999999983</v>
      </c>
      <c r="F19" s="35" t="s">
        <v>1180</v>
      </c>
    </row>
    <row r="20" spans="1:6" x14ac:dyDescent="0.25">
      <c r="A20" s="35" t="s">
        <v>116</v>
      </c>
      <c r="B20" s="40">
        <v>16399</v>
      </c>
      <c r="C20" s="40">
        <v>13563</v>
      </c>
      <c r="D20" s="40">
        <v>-2836</v>
      </c>
      <c r="F20" s="35" t="s">
        <v>1181</v>
      </c>
    </row>
    <row r="21" spans="1:6" x14ac:dyDescent="0.25">
      <c r="A21" s="35" t="s">
        <v>241</v>
      </c>
      <c r="B21" s="40">
        <v>1944</v>
      </c>
      <c r="C21" s="40">
        <v>0</v>
      </c>
      <c r="D21" s="40">
        <v>-1944</v>
      </c>
      <c r="F21" s="35" t="s">
        <v>1182</v>
      </c>
    </row>
    <row r="22" spans="1:6" x14ac:dyDescent="0.25">
      <c r="A22" s="35" t="s">
        <v>1183</v>
      </c>
      <c r="B22" s="40">
        <v>704</v>
      </c>
      <c r="C22" s="40">
        <v>1099.83</v>
      </c>
      <c r="D22" s="40">
        <v>395.82999999999993</v>
      </c>
      <c r="F22" s="35" t="s">
        <v>1184</v>
      </c>
    </row>
    <row r="23" spans="1:6" x14ac:dyDescent="0.25">
      <c r="A23" s="46" t="s">
        <v>121</v>
      </c>
      <c r="B23" s="40">
        <v>2400</v>
      </c>
      <c r="C23" s="40">
        <v>2500</v>
      </c>
      <c r="D23" s="40">
        <v>100</v>
      </c>
      <c r="F23" s="35" t="s">
        <v>1185</v>
      </c>
    </row>
    <row r="24" spans="1:6" x14ac:dyDescent="0.25">
      <c r="A24" s="35" t="s">
        <v>1186</v>
      </c>
      <c r="B24" s="40">
        <v>3138</v>
      </c>
      <c r="C24" s="40">
        <v>5159.0599999999995</v>
      </c>
      <c r="D24" s="40">
        <v>2021.0599999999995</v>
      </c>
      <c r="F24" s="35" t="s">
        <v>1191</v>
      </c>
    </row>
    <row r="25" spans="1:6" x14ac:dyDescent="0.25">
      <c r="A25" s="46" t="s">
        <v>1187</v>
      </c>
      <c r="B25" s="40">
        <v>13646</v>
      </c>
      <c r="C25" s="40">
        <v>11933</v>
      </c>
      <c r="D25" s="40">
        <v>-1633.6399999999976</v>
      </c>
      <c r="F25" s="35" t="s">
        <v>1188</v>
      </c>
    </row>
    <row r="26" spans="1:6" x14ac:dyDescent="0.25">
      <c r="A26" s="35" t="s">
        <v>1189</v>
      </c>
      <c r="B26" s="40">
        <v>1522</v>
      </c>
      <c r="C26" s="40">
        <v>1657</v>
      </c>
      <c r="D26" s="40">
        <v>183.26999999999998</v>
      </c>
      <c r="F26" s="35" t="s">
        <v>1188</v>
      </c>
    </row>
    <row r="27" spans="1:6" x14ac:dyDescent="0.25">
      <c r="B27" s="40"/>
      <c r="C27" s="40"/>
      <c r="D27" s="40"/>
    </row>
    <row r="28" spans="1:6" x14ac:dyDescent="0.25">
      <c r="B28" s="40"/>
      <c r="C28" s="40"/>
      <c r="D28" s="40"/>
    </row>
    <row r="29" spans="1:6" x14ac:dyDescent="0.25">
      <c r="B29" s="40"/>
      <c r="C29" s="40"/>
      <c r="D29" s="40"/>
    </row>
    <row r="30" spans="1:6" x14ac:dyDescent="0.25">
      <c r="D30" s="40"/>
    </row>
    <row r="31" spans="1:6" x14ac:dyDescent="0.25">
      <c r="A31" s="663"/>
      <c r="B31" s="40"/>
      <c r="C31" s="40"/>
      <c r="D31" s="40"/>
    </row>
    <row r="32" spans="1:6" x14ac:dyDescent="0.25">
      <c r="B32" s="40"/>
      <c r="C32" s="40"/>
      <c r="D32" s="40"/>
    </row>
    <row r="33" spans="1:4" x14ac:dyDescent="0.25">
      <c r="B33" s="40"/>
      <c r="C33" s="40"/>
      <c r="D33" s="40"/>
    </row>
    <row r="34" spans="1:4" x14ac:dyDescent="0.25">
      <c r="A34" s="663"/>
    </row>
    <row r="35" spans="1:4" x14ac:dyDescent="0.25">
      <c r="A35" s="66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C345-46E7-40A6-9869-7025CF01D835}">
  <dimension ref="A1:IV660"/>
  <sheetViews>
    <sheetView topLeftCell="A598" zoomScale="65" zoomScaleNormal="65" workbookViewId="0">
      <selection activeCell="S633" sqref="S633"/>
    </sheetView>
  </sheetViews>
  <sheetFormatPr defaultColWidth="11.140625" defaultRowHeight="15" x14ac:dyDescent="0.25"/>
  <cols>
    <col min="1" max="1" width="12.85546875" bestFit="1" customWidth="1"/>
    <col min="4" max="4" width="11.140625" style="239"/>
    <col min="5" max="5" width="16" bestFit="1" customWidth="1"/>
    <col min="6" max="6" width="35.140625" style="240" bestFit="1" customWidth="1"/>
    <col min="7" max="7" width="19.85546875" customWidth="1"/>
    <col min="8" max="8" width="44.140625" style="240" bestFit="1" customWidth="1"/>
    <col min="9" max="9" width="15.5703125" customWidth="1"/>
    <col min="10" max="10" width="15.85546875" customWidth="1"/>
    <col min="11" max="11" width="13.5703125" customWidth="1"/>
    <col min="12" max="12" width="15.42578125" customWidth="1"/>
    <col min="13" max="13" width="15.28515625" customWidth="1"/>
    <col min="14" max="14" width="16" customWidth="1"/>
    <col min="15" max="15" width="17" customWidth="1"/>
    <col min="16" max="16" width="16.28515625" customWidth="1"/>
    <col min="17" max="17" width="13" customWidth="1"/>
    <col min="18" max="18" width="13.7109375" bestFit="1" customWidth="1"/>
    <col min="19" max="19" width="15" customWidth="1"/>
    <col min="20" max="20" width="15.28515625" customWidth="1"/>
    <col min="21" max="22" width="14.140625" bestFit="1" customWidth="1"/>
    <col min="23" max="23" width="13.140625" customWidth="1"/>
    <col min="24" max="24" width="12.7109375" customWidth="1"/>
    <col min="26" max="26" width="13" customWidth="1"/>
    <col min="27" max="27" width="12.42578125" bestFit="1" customWidth="1"/>
    <col min="28" max="28" width="12.85546875" customWidth="1"/>
    <col min="29" max="29" width="15.140625" customWidth="1"/>
    <col min="30" max="30" width="16.140625" bestFit="1" customWidth="1"/>
    <col min="31" max="31" width="16.85546875" bestFit="1" customWidth="1"/>
    <col min="32" max="32" width="14.7109375" bestFit="1" customWidth="1"/>
    <col min="33" max="33" width="12.85546875" bestFit="1" customWidth="1"/>
    <col min="250" max="250" width="12.85546875" bestFit="1" customWidth="1"/>
    <col min="254" max="254" width="14.5703125" bestFit="1" customWidth="1"/>
    <col min="255" max="255" width="35.140625" bestFit="1" customWidth="1"/>
    <col min="256" max="256" width="19.85546875" customWidth="1"/>
    <col min="257" max="257" width="44.140625" bestFit="1" customWidth="1"/>
    <col min="258" max="258" width="15.5703125" customWidth="1"/>
    <col min="259" max="259" width="15.85546875" customWidth="1"/>
    <col min="260" max="260" width="13.5703125" customWidth="1"/>
    <col min="261" max="261" width="15.42578125" customWidth="1"/>
    <col min="262" max="262" width="15.28515625" customWidth="1"/>
    <col min="263" max="263" width="16" customWidth="1"/>
    <col min="264" max="264" width="17" customWidth="1"/>
    <col min="265" max="265" width="16.28515625" customWidth="1"/>
    <col min="266" max="266" width="13" customWidth="1"/>
    <col min="267" max="267" width="13.7109375" bestFit="1" customWidth="1"/>
    <col min="268" max="268" width="15" customWidth="1"/>
    <col min="269" max="269" width="15.28515625" customWidth="1"/>
    <col min="270" max="271" width="14.140625" bestFit="1" customWidth="1"/>
    <col min="272" max="272" width="13.140625" customWidth="1"/>
    <col min="273" max="273" width="12.7109375" customWidth="1"/>
    <col min="275" max="275" width="13" customWidth="1"/>
    <col min="276" max="276" width="12.42578125" bestFit="1" customWidth="1"/>
    <col min="277" max="277" width="12.85546875" customWidth="1"/>
    <col min="278" max="278" width="15.140625" customWidth="1"/>
    <col min="279" max="279" width="16.140625" bestFit="1" customWidth="1"/>
    <col min="280" max="280" width="16.85546875" bestFit="1" customWidth="1"/>
    <col min="281" max="281" width="14.7109375" bestFit="1" customWidth="1"/>
    <col min="282" max="282" width="12.85546875" bestFit="1" customWidth="1"/>
    <col min="284" max="284" width="15.5703125" bestFit="1" customWidth="1"/>
    <col min="285" max="285" width="13.140625" customWidth="1"/>
    <col min="288" max="288" width="24.140625" bestFit="1" customWidth="1"/>
    <col min="506" max="506" width="12.85546875" bestFit="1" customWidth="1"/>
    <col min="510" max="510" width="14.5703125" bestFit="1" customWidth="1"/>
    <col min="511" max="511" width="35.140625" bestFit="1" customWidth="1"/>
    <col min="512" max="512" width="19.85546875" customWidth="1"/>
    <col min="513" max="513" width="44.140625" bestFit="1" customWidth="1"/>
    <col min="514" max="514" width="15.5703125" customWidth="1"/>
    <col min="515" max="515" width="15.85546875" customWidth="1"/>
    <col min="516" max="516" width="13.5703125" customWidth="1"/>
    <col min="517" max="517" width="15.42578125" customWidth="1"/>
    <col min="518" max="518" width="15.28515625" customWidth="1"/>
    <col min="519" max="519" width="16" customWidth="1"/>
    <col min="520" max="520" width="17" customWidth="1"/>
    <col min="521" max="521" width="16.28515625" customWidth="1"/>
    <col min="522" max="522" width="13" customWidth="1"/>
    <col min="523" max="523" width="13.7109375" bestFit="1" customWidth="1"/>
    <col min="524" max="524" width="15" customWidth="1"/>
    <col min="525" max="525" width="15.28515625" customWidth="1"/>
    <col min="526" max="527" width="14.140625" bestFit="1" customWidth="1"/>
    <col min="528" max="528" width="13.140625" customWidth="1"/>
    <col min="529" max="529" width="12.7109375" customWidth="1"/>
    <col min="531" max="531" width="13" customWidth="1"/>
    <col min="532" max="532" width="12.42578125" bestFit="1" customWidth="1"/>
    <col min="533" max="533" width="12.85546875" customWidth="1"/>
    <col min="534" max="534" width="15.140625" customWidth="1"/>
    <col min="535" max="535" width="16.140625" bestFit="1" customWidth="1"/>
    <col min="536" max="536" width="16.85546875" bestFit="1" customWidth="1"/>
    <col min="537" max="537" width="14.7109375" bestFit="1" customWidth="1"/>
    <col min="538" max="538" width="12.85546875" bestFit="1" customWidth="1"/>
    <col min="540" max="540" width="15.5703125" bestFit="1" customWidth="1"/>
    <col min="541" max="541" width="13.140625" customWidth="1"/>
    <col min="544" max="544" width="24.140625" bestFit="1" customWidth="1"/>
    <col min="762" max="762" width="12.85546875" bestFit="1" customWidth="1"/>
    <col min="766" max="766" width="14.5703125" bestFit="1" customWidth="1"/>
    <col min="767" max="767" width="35.140625" bestFit="1" customWidth="1"/>
    <col min="768" max="768" width="19.85546875" customWidth="1"/>
    <col min="769" max="769" width="44.140625" bestFit="1" customWidth="1"/>
    <col min="770" max="770" width="15.5703125" customWidth="1"/>
    <col min="771" max="771" width="15.85546875" customWidth="1"/>
    <col min="772" max="772" width="13.5703125" customWidth="1"/>
    <col min="773" max="773" width="15.42578125" customWidth="1"/>
    <col min="774" max="774" width="15.28515625" customWidth="1"/>
    <col min="775" max="775" width="16" customWidth="1"/>
    <col min="776" max="776" width="17" customWidth="1"/>
    <col min="777" max="777" width="16.28515625" customWidth="1"/>
    <col min="778" max="778" width="13" customWidth="1"/>
    <col min="779" max="779" width="13.7109375" bestFit="1" customWidth="1"/>
    <col min="780" max="780" width="15" customWidth="1"/>
    <col min="781" max="781" width="15.28515625" customWidth="1"/>
    <col min="782" max="783" width="14.140625" bestFit="1" customWidth="1"/>
    <col min="784" max="784" width="13.140625" customWidth="1"/>
    <col min="785" max="785" width="12.7109375" customWidth="1"/>
    <col min="787" max="787" width="13" customWidth="1"/>
    <col min="788" max="788" width="12.42578125" bestFit="1" customWidth="1"/>
    <col min="789" max="789" width="12.85546875" customWidth="1"/>
    <col min="790" max="790" width="15.140625" customWidth="1"/>
    <col min="791" max="791" width="16.140625" bestFit="1" customWidth="1"/>
    <col min="792" max="792" width="16.85546875" bestFit="1" customWidth="1"/>
    <col min="793" max="793" width="14.7109375" bestFit="1" customWidth="1"/>
    <col min="794" max="794" width="12.85546875" bestFit="1" customWidth="1"/>
    <col min="796" max="796" width="15.5703125" bestFit="1" customWidth="1"/>
    <col min="797" max="797" width="13.140625" customWidth="1"/>
    <col min="800" max="800" width="24.140625" bestFit="1" customWidth="1"/>
    <col min="1018" max="1018" width="12.85546875" bestFit="1" customWidth="1"/>
    <col min="1022" max="1022" width="14.5703125" bestFit="1" customWidth="1"/>
    <col min="1023" max="1023" width="35.140625" bestFit="1" customWidth="1"/>
    <col min="1024" max="1024" width="19.85546875" customWidth="1"/>
    <col min="1025" max="1025" width="44.140625" bestFit="1" customWidth="1"/>
    <col min="1026" max="1026" width="15.5703125" customWidth="1"/>
    <col min="1027" max="1027" width="15.85546875" customWidth="1"/>
    <col min="1028" max="1028" width="13.5703125" customWidth="1"/>
    <col min="1029" max="1029" width="15.42578125" customWidth="1"/>
    <col min="1030" max="1030" width="15.28515625" customWidth="1"/>
    <col min="1031" max="1031" width="16" customWidth="1"/>
    <col min="1032" max="1032" width="17" customWidth="1"/>
    <col min="1033" max="1033" width="16.28515625" customWidth="1"/>
    <col min="1034" max="1034" width="13" customWidth="1"/>
    <col min="1035" max="1035" width="13.7109375" bestFit="1" customWidth="1"/>
    <col min="1036" max="1036" width="15" customWidth="1"/>
    <col min="1037" max="1037" width="15.28515625" customWidth="1"/>
    <col min="1038" max="1039" width="14.140625" bestFit="1" customWidth="1"/>
    <col min="1040" max="1040" width="13.140625" customWidth="1"/>
    <col min="1041" max="1041" width="12.7109375" customWidth="1"/>
    <col min="1043" max="1043" width="13" customWidth="1"/>
    <col min="1044" max="1044" width="12.42578125" bestFit="1" customWidth="1"/>
    <col min="1045" max="1045" width="12.85546875" customWidth="1"/>
    <col min="1046" max="1046" width="15.140625" customWidth="1"/>
    <col min="1047" max="1047" width="16.140625" bestFit="1" customWidth="1"/>
    <col min="1048" max="1048" width="16.85546875" bestFit="1" customWidth="1"/>
    <col min="1049" max="1049" width="14.7109375" bestFit="1" customWidth="1"/>
    <col min="1050" max="1050" width="12.85546875" bestFit="1" customWidth="1"/>
    <col min="1052" max="1052" width="15.5703125" bestFit="1" customWidth="1"/>
    <col min="1053" max="1053" width="13.140625" customWidth="1"/>
    <col min="1056" max="1056" width="24.140625" bestFit="1" customWidth="1"/>
    <col min="1274" max="1274" width="12.85546875" bestFit="1" customWidth="1"/>
    <col min="1278" max="1278" width="14.5703125" bestFit="1" customWidth="1"/>
    <col min="1279" max="1279" width="35.140625" bestFit="1" customWidth="1"/>
    <col min="1280" max="1280" width="19.85546875" customWidth="1"/>
    <col min="1281" max="1281" width="44.140625" bestFit="1" customWidth="1"/>
    <col min="1282" max="1282" width="15.5703125" customWidth="1"/>
    <col min="1283" max="1283" width="15.85546875" customWidth="1"/>
    <col min="1284" max="1284" width="13.5703125" customWidth="1"/>
    <col min="1285" max="1285" width="15.42578125" customWidth="1"/>
    <col min="1286" max="1286" width="15.28515625" customWidth="1"/>
    <col min="1287" max="1287" width="16" customWidth="1"/>
    <col min="1288" max="1288" width="17" customWidth="1"/>
    <col min="1289" max="1289" width="16.28515625" customWidth="1"/>
    <col min="1290" max="1290" width="13" customWidth="1"/>
    <col min="1291" max="1291" width="13.7109375" bestFit="1" customWidth="1"/>
    <col min="1292" max="1292" width="15" customWidth="1"/>
    <col min="1293" max="1293" width="15.28515625" customWidth="1"/>
    <col min="1294" max="1295" width="14.140625" bestFit="1" customWidth="1"/>
    <col min="1296" max="1296" width="13.140625" customWidth="1"/>
    <col min="1297" max="1297" width="12.7109375" customWidth="1"/>
    <col min="1299" max="1299" width="13" customWidth="1"/>
    <col min="1300" max="1300" width="12.42578125" bestFit="1" customWidth="1"/>
    <col min="1301" max="1301" width="12.85546875" customWidth="1"/>
    <col min="1302" max="1302" width="15.140625" customWidth="1"/>
    <col min="1303" max="1303" width="16.140625" bestFit="1" customWidth="1"/>
    <col min="1304" max="1304" width="16.85546875" bestFit="1" customWidth="1"/>
    <col min="1305" max="1305" width="14.7109375" bestFit="1" customWidth="1"/>
    <col min="1306" max="1306" width="12.85546875" bestFit="1" customWidth="1"/>
    <col min="1308" max="1308" width="15.5703125" bestFit="1" customWidth="1"/>
    <col min="1309" max="1309" width="13.140625" customWidth="1"/>
    <col min="1312" max="1312" width="24.140625" bestFit="1" customWidth="1"/>
    <col min="1530" max="1530" width="12.85546875" bestFit="1" customWidth="1"/>
    <col min="1534" max="1534" width="14.5703125" bestFit="1" customWidth="1"/>
    <col min="1535" max="1535" width="35.140625" bestFit="1" customWidth="1"/>
    <col min="1536" max="1536" width="19.85546875" customWidth="1"/>
    <col min="1537" max="1537" width="44.140625" bestFit="1" customWidth="1"/>
    <col min="1538" max="1538" width="15.5703125" customWidth="1"/>
    <col min="1539" max="1539" width="15.85546875" customWidth="1"/>
    <col min="1540" max="1540" width="13.5703125" customWidth="1"/>
    <col min="1541" max="1541" width="15.42578125" customWidth="1"/>
    <col min="1542" max="1542" width="15.28515625" customWidth="1"/>
    <col min="1543" max="1543" width="16" customWidth="1"/>
    <col min="1544" max="1544" width="17" customWidth="1"/>
    <col min="1545" max="1545" width="16.28515625" customWidth="1"/>
    <col min="1546" max="1546" width="13" customWidth="1"/>
    <col min="1547" max="1547" width="13.7109375" bestFit="1" customWidth="1"/>
    <col min="1548" max="1548" width="15" customWidth="1"/>
    <col min="1549" max="1549" width="15.28515625" customWidth="1"/>
    <col min="1550" max="1551" width="14.140625" bestFit="1" customWidth="1"/>
    <col min="1552" max="1552" width="13.140625" customWidth="1"/>
    <col min="1553" max="1553" width="12.7109375" customWidth="1"/>
    <col min="1555" max="1555" width="13" customWidth="1"/>
    <col min="1556" max="1556" width="12.42578125" bestFit="1" customWidth="1"/>
    <col min="1557" max="1557" width="12.85546875" customWidth="1"/>
    <col min="1558" max="1558" width="15.140625" customWidth="1"/>
    <col min="1559" max="1559" width="16.140625" bestFit="1" customWidth="1"/>
    <col min="1560" max="1560" width="16.85546875" bestFit="1" customWidth="1"/>
    <col min="1561" max="1561" width="14.7109375" bestFit="1" customWidth="1"/>
    <col min="1562" max="1562" width="12.85546875" bestFit="1" customWidth="1"/>
    <col min="1564" max="1564" width="15.5703125" bestFit="1" customWidth="1"/>
    <col min="1565" max="1565" width="13.140625" customWidth="1"/>
    <col min="1568" max="1568" width="24.140625" bestFit="1" customWidth="1"/>
    <col min="1786" max="1786" width="12.85546875" bestFit="1" customWidth="1"/>
    <col min="1790" max="1790" width="14.5703125" bestFit="1" customWidth="1"/>
    <col min="1791" max="1791" width="35.140625" bestFit="1" customWidth="1"/>
    <col min="1792" max="1792" width="19.85546875" customWidth="1"/>
    <col min="1793" max="1793" width="44.140625" bestFit="1" customWidth="1"/>
    <col min="1794" max="1794" width="15.5703125" customWidth="1"/>
    <col min="1795" max="1795" width="15.85546875" customWidth="1"/>
    <col min="1796" max="1796" width="13.5703125" customWidth="1"/>
    <col min="1797" max="1797" width="15.42578125" customWidth="1"/>
    <col min="1798" max="1798" width="15.28515625" customWidth="1"/>
    <col min="1799" max="1799" width="16" customWidth="1"/>
    <col min="1800" max="1800" width="17" customWidth="1"/>
    <col min="1801" max="1801" width="16.28515625" customWidth="1"/>
    <col min="1802" max="1802" width="13" customWidth="1"/>
    <col min="1803" max="1803" width="13.7109375" bestFit="1" customWidth="1"/>
    <col min="1804" max="1804" width="15" customWidth="1"/>
    <col min="1805" max="1805" width="15.28515625" customWidth="1"/>
    <col min="1806" max="1807" width="14.140625" bestFit="1" customWidth="1"/>
    <col min="1808" max="1808" width="13.140625" customWidth="1"/>
    <col min="1809" max="1809" width="12.7109375" customWidth="1"/>
    <col min="1811" max="1811" width="13" customWidth="1"/>
    <col min="1812" max="1812" width="12.42578125" bestFit="1" customWidth="1"/>
    <col min="1813" max="1813" width="12.85546875" customWidth="1"/>
    <col min="1814" max="1814" width="15.140625" customWidth="1"/>
    <col min="1815" max="1815" width="16.140625" bestFit="1" customWidth="1"/>
    <col min="1816" max="1816" width="16.85546875" bestFit="1" customWidth="1"/>
    <col min="1817" max="1817" width="14.7109375" bestFit="1" customWidth="1"/>
    <col min="1818" max="1818" width="12.85546875" bestFit="1" customWidth="1"/>
    <col min="1820" max="1820" width="15.5703125" bestFit="1" customWidth="1"/>
    <col min="1821" max="1821" width="13.140625" customWidth="1"/>
    <col min="1824" max="1824" width="24.140625" bestFit="1" customWidth="1"/>
    <col min="2042" max="2042" width="12.85546875" bestFit="1" customWidth="1"/>
    <col min="2046" max="2046" width="14.5703125" bestFit="1" customWidth="1"/>
    <col min="2047" max="2047" width="35.140625" bestFit="1" customWidth="1"/>
    <col min="2048" max="2048" width="19.85546875" customWidth="1"/>
    <col min="2049" max="2049" width="44.140625" bestFit="1" customWidth="1"/>
    <col min="2050" max="2050" width="15.5703125" customWidth="1"/>
    <col min="2051" max="2051" width="15.85546875" customWidth="1"/>
    <col min="2052" max="2052" width="13.5703125" customWidth="1"/>
    <col min="2053" max="2053" width="15.42578125" customWidth="1"/>
    <col min="2054" max="2054" width="15.28515625" customWidth="1"/>
    <col min="2055" max="2055" width="16" customWidth="1"/>
    <col min="2056" max="2056" width="17" customWidth="1"/>
    <col min="2057" max="2057" width="16.28515625" customWidth="1"/>
    <col min="2058" max="2058" width="13" customWidth="1"/>
    <col min="2059" max="2059" width="13.7109375" bestFit="1" customWidth="1"/>
    <col min="2060" max="2060" width="15" customWidth="1"/>
    <col min="2061" max="2061" width="15.28515625" customWidth="1"/>
    <col min="2062" max="2063" width="14.140625" bestFit="1" customWidth="1"/>
    <col min="2064" max="2064" width="13.140625" customWidth="1"/>
    <col min="2065" max="2065" width="12.7109375" customWidth="1"/>
    <col min="2067" max="2067" width="13" customWidth="1"/>
    <col min="2068" max="2068" width="12.42578125" bestFit="1" customWidth="1"/>
    <col min="2069" max="2069" width="12.85546875" customWidth="1"/>
    <col min="2070" max="2070" width="15.140625" customWidth="1"/>
    <col min="2071" max="2071" width="16.140625" bestFit="1" customWidth="1"/>
    <col min="2072" max="2072" width="16.85546875" bestFit="1" customWidth="1"/>
    <col min="2073" max="2073" width="14.7109375" bestFit="1" customWidth="1"/>
    <col min="2074" max="2074" width="12.85546875" bestFit="1" customWidth="1"/>
    <col min="2076" max="2076" width="15.5703125" bestFit="1" customWidth="1"/>
    <col min="2077" max="2077" width="13.140625" customWidth="1"/>
    <col min="2080" max="2080" width="24.140625" bestFit="1" customWidth="1"/>
    <col min="2298" max="2298" width="12.85546875" bestFit="1" customWidth="1"/>
    <col min="2302" max="2302" width="14.5703125" bestFit="1" customWidth="1"/>
    <col min="2303" max="2303" width="35.140625" bestFit="1" customWidth="1"/>
    <col min="2304" max="2304" width="19.85546875" customWidth="1"/>
    <col min="2305" max="2305" width="44.140625" bestFit="1" customWidth="1"/>
    <col min="2306" max="2306" width="15.5703125" customWidth="1"/>
    <col min="2307" max="2307" width="15.85546875" customWidth="1"/>
    <col min="2308" max="2308" width="13.5703125" customWidth="1"/>
    <col min="2309" max="2309" width="15.42578125" customWidth="1"/>
    <col min="2310" max="2310" width="15.28515625" customWidth="1"/>
    <col min="2311" max="2311" width="16" customWidth="1"/>
    <col min="2312" max="2312" width="17" customWidth="1"/>
    <col min="2313" max="2313" width="16.28515625" customWidth="1"/>
    <col min="2314" max="2314" width="13" customWidth="1"/>
    <col min="2315" max="2315" width="13.7109375" bestFit="1" customWidth="1"/>
    <col min="2316" max="2316" width="15" customWidth="1"/>
    <col min="2317" max="2317" width="15.28515625" customWidth="1"/>
    <col min="2318" max="2319" width="14.140625" bestFit="1" customWidth="1"/>
    <col min="2320" max="2320" width="13.140625" customWidth="1"/>
    <col min="2321" max="2321" width="12.7109375" customWidth="1"/>
    <col min="2323" max="2323" width="13" customWidth="1"/>
    <col min="2324" max="2324" width="12.42578125" bestFit="1" customWidth="1"/>
    <col min="2325" max="2325" width="12.85546875" customWidth="1"/>
    <col min="2326" max="2326" width="15.140625" customWidth="1"/>
    <col min="2327" max="2327" width="16.140625" bestFit="1" customWidth="1"/>
    <col min="2328" max="2328" width="16.85546875" bestFit="1" customWidth="1"/>
    <col min="2329" max="2329" width="14.7109375" bestFit="1" customWidth="1"/>
    <col min="2330" max="2330" width="12.85546875" bestFit="1" customWidth="1"/>
    <col min="2332" max="2332" width="15.5703125" bestFit="1" customWidth="1"/>
    <col min="2333" max="2333" width="13.140625" customWidth="1"/>
    <col min="2336" max="2336" width="24.140625" bestFit="1" customWidth="1"/>
    <col min="2554" max="2554" width="12.85546875" bestFit="1" customWidth="1"/>
    <col min="2558" max="2558" width="14.5703125" bestFit="1" customWidth="1"/>
    <col min="2559" max="2559" width="35.140625" bestFit="1" customWidth="1"/>
    <col min="2560" max="2560" width="19.85546875" customWidth="1"/>
    <col min="2561" max="2561" width="44.140625" bestFit="1" customWidth="1"/>
    <col min="2562" max="2562" width="15.5703125" customWidth="1"/>
    <col min="2563" max="2563" width="15.85546875" customWidth="1"/>
    <col min="2564" max="2564" width="13.5703125" customWidth="1"/>
    <col min="2565" max="2565" width="15.42578125" customWidth="1"/>
    <col min="2566" max="2566" width="15.28515625" customWidth="1"/>
    <col min="2567" max="2567" width="16" customWidth="1"/>
    <col min="2568" max="2568" width="17" customWidth="1"/>
    <col min="2569" max="2569" width="16.28515625" customWidth="1"/>
    <col min="2570" max="2570" width="13" customWidth="1"/>
    <col min="2571" max="2571" width="13.7109375" bestFit="1" customWidth="1"/>
    <col min="2572" max="2572" width="15" customWidth="1"/>
    <col min="2573" max="2573" width="15.28515625" customWidth="1"/>
    <col min="2574" max="2575" width="14.140625" bestFit="1" customWidth="1"/>
    <col min="2576" max="2576" width="13.140625" customWidth="1"/>
    <col min="2577" max="2577" width="12.7109375" customWidth="1"/>
    <col min="2579" max="2579" width="13" customWidth="1"/>
    <col min="2580" max="2580" width="12.42578125" bestFit="1" customWidth="1"/>
    <col min="2581" max="2581" width="12.85546875" customWidth="1"/>
    <col min="2582" max="2582" width="15.140625" customWidth="1"/>
    <col min="2583" max="2583" width="16.140625" bestFit="1" customWidth="1"/>
    <col min="2584" max="2584" width="16.85546875" bestFit="1" customWidth="1"/>
    <col min="2585" max="2585" width="14.7109375" bestFit="1" customWidth="1"/>
    <col min="2586" max="2586" width="12.85546875" bestFit="1" customWidth="1"/>
    <col min="2588" max="2588" width="15.5703125" bestFit="1" customWidth="1"/>
    <col min="2589" max="2589" width="13.140625" customWidth="1"/>
    <col min="2592" max="2592" width="24.140625" bestFit="1" customWidth="1"/>
    <col min="2810" max="2810" width="12.85546875" bestFit="1" customWidth="1"/>
    <col min="2814" max="2814" width="14.5703125" bestFit="1" customWidth="1"/>
    <col min="2815" max="2815" width="35.140625" bestFit="1" customWidth="1"/>
    <col min="2816" max="2816" width="19.85546875" customWidth="1"/>
    <col min="2817" max="2817" width="44.140625" bestFit="1" customWidth="1"/>
    <col min="2818" max="2818" width="15.5703125" customWidth="1"/>
    <col min="2819" max="2819" width="15.85546875" customWidth="1"/>
    <col min="2820" max="2820" width="13.5703125" customWidth="1"/>
    <col min="2821" max="2821" width="15.42578125" customWidth="1"/>
    <col min="2822" max="2822" width="15.28515625" customWidth="1"/>
    <col min="2823" max="2823" width="16" customWidth="1"/>
    <col min="2824" max="2824" width="17" customWidth="1"/>
    <col min="2825" max="2825" width="16.28515625" customWidth="1"/>
    <col min="2826" max="2826" width="13" customWidth="1"/>
    <col min="2827" max="2827" width="13.7109375" bestFit="1" customWidth="1"/>
    <col min="2828" max="2828" width="15" customWidth="1"/>
    <col min="2829" max="2829" width="15.28515625" customWidth="1"/>
    <col min="2830" max="2831" width="14.140625" bestFit="1" customWidth="1"/>
    <col min="2832" max="2832" width="13.140625" customWidth="1"/>
    <col min="2833" max="2833" width="12.7109375" customWidth="1"/>
    <col min="2835" max="2835" width="13" customWidth="1"/>
    <col min="2836" max="2836" width="12.42578125" bestFit="1" customWidth="1"/>
    <col min="2837" max="2837" width="12.85546875" customWidth="1"/>
    <col min="2838" max="2838" width="15.140625" customWidth="1"/>
    <col min="2839" max="2839" width="16.140625" bestFit="1" customWidth="1"/>
    <col min="2840" max="2840" width="16.85546875" bestFit="1" customWidth="1"/>
    <col min="2841" max="2841" width="14.7109375" bestFit="1" customWidth="1"/>
    <col min="2842" max="2842" width="12.85546875" bestFit="1" customWidth="1"/>
    <col min="2844" max="2844" width="15.5703125" bestFit="1" customWidth="1"/>
    <col min="2845" max="2845" width="13.140625" customWidth="1"/>
    <col min="2848" max="2848" width="24.140625" bestFit="1" customWidth="1"/>
    <col min="3066" max="3066" width="12.85546875" bestFit="1" customWidth="1"/>
    <col min="3070" max="3070" width="14.5703125" bestFit="1" customWidth="1"/>
    <col min="3071" max="3071" width="35.140625" bestFit="1" customWidth="1"/>
    <col min="3072" max="3072" width="19.85546875" customWidth="1"/>
    <col min="3073" max="3073" width="44.140625" bestFit="1" customWidth="1"/>
    <col min="3074" max="3074" width="15.5703125" customWidth="1"/>
    <col min="3075" max="3075" width="15.85546875" customWidth="1"/>
    <col min="3076" max="3076" width="13.5703125" customWidth="1"/>
    <col min="3077" max="3077" width="15.42578125" customWidth="1"/>
    <col min="3078" max="3078" width="15.28515625" customWidth="1"/>
    <col min="3079" max="3079" width="16" customWidth="1"/>
    <col min="3080" max="3080" width="17" customWidth="1"/>
    <col min="3081" max="3081" width="16.28515625" customWidth="1"/>
    <col min="3082" max="3082" width="13" customWidth="1"/>
    <col min="3083" max="3083" width="13.7109375" bestFit="1" customWidth="1"/>
    <col min="3084" max="3084" width="15" customWidth="1"/>
    <col min="3085" max="3085" width="15.28515625" customWidth="1"/>
    <col min="3086" max="3087" width="14.140625" bestFit="1" customWidth="1"/>
    <col min="3088" max="3088" width="13.140625" customWidth="1"/>
    <col min="3089" max="3089" width="12.7109375" customWidth="1"/>
    <col min="3091" max="3091" width="13" customWidth="1"/>
    <col min="3092" max="3092" width="12.42578125" bestFit="1" customWidth="1"/>
    <col min="3093" max="3093" width="12.85546875" customWidth="1"/>
    <col min="3094" max="3094" width="15.140625" customWidth="1"/>
    <col min="3095" max="3095" width="16.140625" bestFit="1" customWidth="1"/>
    <col min="3096" max="3096" width="16.85546875" bestFit="1" customWidth="1"/>
    <col min="3097" max="3097" width="14.7109375" bestFit="1" customWidth="1"/>
    <col min="3098" max="3098" width="12.85546875" bestFit="1" customWidth="1"/>
    <col min="3100" max="3100" width="15.5703125" bestFit="1" customWidth="1"/>
    <col min="3101" max="3101" width="13.140625" customWidth="1"/>
    <col min="3104" max="3104" width="24.140625" bestFit="1" customWidth="1"/>
    <col min="3322" max="3322" width="12.85546875" bestFit="1" customWidth="1"/>
    <col min="3326" max="3326" width="14.5703125" bestFit="1" customWidth="1"/>
    <col min="3327" max="3327" width="35.140625" bestFit="1" customWidth="1"/>
    <col min="3328" max="3328" width="19.85546875" customWidth="1"/>
    <col min="3329" max="3329" width="44.140625" bestFit="1" customWidth="1"/>
    <col min="3330" max="3330" width="15.5703125" customWidth="1"/>
    <col min="3331" max="3331" width="15.85546875" customWidth="1"/>
    <col min="3332" max="3332" width="13.5703125" customWidth="1"/>
    <col min="3333" max="3333" width="15.42578125" customWidth="1"/>
    <col min="3334" max="3334" width="15.28515625" customWidth="1"/>
    <col min="3335" max="3335" width="16" customWidth="1"/>
    <col min="3336" max="3336" width="17" customWidth="1"/>
    <col min="3337" max="3337" width="16.28515625" customWidth="1"/>
    <col min="3338" max="3338" width="13" customWidth="1"/>
    <col min="3339" max="3339" width="13.7109375" bestFit="1" customWidth="1"/>
    <col min="3340" max="3340" width="15" customWidth="1"/>
    <col min="3341" max="3341" width="15.28515625" customWidth="1"/>
    <col min="3342" max="3343" width="14.140625" bestFit="1" customWidth="1"/>
    <col min="3344" max="3344" width="13.140625" customWidth="1"/>
    <col min="3345" max="3345" width="12.7109375" customWidth="1"/>
    <col min="3347" max="3347" width="13" customWidth="1"/>
    <col min="3348" max="3348" width="12.42578125" bestFit="1" customWidth="1"/>
    <col min="3349" max="3349" width="12.85546875" customWidth="1"/>
    <col min="3350" max="3350" width="15.140625" customWidth="1"/>
    <col min="3351" max="3351" width="16.140625" bestFit="1" customWidth="1"/>
    <col min="3352" max="3352" width="16.85546875" bestFit="1" customWidth="1"/>
    <col min="3353" max="3353" width="14.7109375" bestFit="1" customWidth="1"/>
    <col min="3354" max="3354" width="12.85546875" bestFit="1" customWidth="1"/>
    <col min="3356" max="3356" width="15.5703125" bestFit="1" customWidth="1"/>
    <col min="3357" max="3357" width="13.140625" customWidth="1"/>
    <col min="3360" max="3360" width="24.140625" bestFit="1" customWidth="1"/>
    <col min="3578" max="3578" width="12.85546875" bestFit="1" customWidth="1"/>
    <col min="3582" max="3582" width="14.5703125" bestFit="1" customWidth="1"/>
    <col min="3583" max="3583" width="35.140625" bestFit="1" customWidth="1"/>
    <col min="3584" max="3584" width="19.85546875" customWidth="1"/>
    <col min="3585" max="3585" width="44.140625" bestFit="1" customWidth="1"/>
    <col min="3586" max="3586" width="15.5703125" customWidth="1"/>
    <col min="3587" max="3587" width="15.85546875" customWidth="1"/>
    <col min="3588" max="3588" width="13.5703125" customWidth="1"/>
    <col min="3589" max="3589" width="15.42578125" customWidth="1"/>
    <col min="3590" max="3590" width="15.28515625" customWidth="1"/>
    <col min="3591" max="3591" width="16" customWidth="1"/>
    <col min="3592" max="3592" width="17" customWidth="1"/>
    <col min="3593" max="3593" width="16.28515625" customWidth="1"/>
    <col min="3594" max="3594" width="13" customWidth="1"/>
    <col min="3595" max="3595" width="13.7109375" bestFit="1" customWidth="1"/>
    <col min="3596" max="3596" width="15" customWidth="1"/>
    <col min="3597" max="3597" width="15.28515625" customWidth="1"/>
    <col min="3598" max="3599" width="14.140625" bestFit="1" customWidth="1"/>
    <col min="3600" max="3600" width="13.140625" customWidth="1"/>
    <col min="3601" max="3601" width="12.7109375" customWidth="1"/>
    <col min="3603" max="3603" width="13" customWidth="1"/>
    <col min="3604" max="3604" width="12.42578125" bestFit="1" customWidth="1"/>
    <col min="3605" max="3605" width="12.85546875" customWidth="1"/>
    <col min="3606" max="3606" width="15.140625" customWidth="1"/>
    <col min="3607" max="3607" width="16.140625" bestFit="1" customWidth="1"/>
    <col min="3608" max="3608" width="16.85546875" bestFit="1" customWidth="1"/>
    <col min="3609" max="3609" width="14.7109375" bestFit="1" customWidth="1"/>
    <col min="3610" max="3610" width="12.85546875" bestFit="1" customWidth="1"/>
    <col min="3612" max="3612" width="15.5703125" bestFit="1" customWidth="1"/>
    <col min="3613" max="3613" width="13.140625" customWidth="1"/>
    <col min="3616" max="3616" width="24.140625" bestFit="1" customWidth="1"/>
    <col min="3834" max="3834" width="12.85546875" bestFit="1" customWidth="1"/>
    <col min="3838" max="3838" width="14.5703125" bestFit="1" customWidth="1"/>
    <col min="3839" max="3839" width="35.140625" bestFit="1" customWidth="1"/>
    <col min="3840" max="3840" width="19.85546875" customWidth="1"/>
    <col min="3841" max="3841" width="44.140625" bestFit="1" customWidth="1"/>
    <col min="3842" max="3842" width="15.5703125" customWidth="1"/>
    <col min="3843" max="3843" width="15.85546875" customWidth="1"/>
    <col min="3844" max="3844" width="13.5703125" customWidth="1"/>
    <col min="3845" max="3845" width="15.42578125" customWidth="1"/>
    <col min="3846" max="3846" width="15.28515625" customWidth="1"/>
    <col min="3847" max="3847" width="16" customWidth="1"/>
    <col min="3848" max="3848" width="17" customWidth="1"/>
    <col min="3849" max="3849" width="16.28515625" customWidth="1"/>
    <col min="3850" max="3850" width="13" customWidth="1"/>
    <col min="3851" max="3851" width="13.7109375" bestFit="1" customWidth="1"/>
    <col min="3852" max="3852" width="15" customWidth="1"/>
    <col min="3853" max="3853" width="15.28515625" customWidth="1"/>
    <col min="3854" max="3855" width="14.140625" bestFit="1" customWidth="1"/>
    <col min="3856" max="3856" width="13.140625" customWidth="1"/>
    <col min="3857" max="3857" width="12.7109375" customWidth="1"/>
    <col min="3859" max="3859" width="13" customWidth="1"/>
    <col min="3860" max="3860" width="12.42578125" bestFit="1" customWidth="1"/>
    <col min="3861" max="3861" width="12.85546875" customWidth="1"/>
    <col min="3862" max="3862" width="15.140625" customWidth="1"/>
    <col min="3863" max="3863" width="16.140625" bestFit="1" customWidth="1"/>
    <col min="3864" max="3864" width="16.85546875" bestFit="1" customWidth="1"/>
    <col min="3865" max="3865" width="14.7109375" bestFit="1" customWidth="1"/>
    <col min="3866" max="3866" width="12.85546875" bestFit="1" customWidth="1"/>
    <col min="3868" max="3868" width="15.5703125" bestFit="1" customWidth="1"/>
    <col min="3869" max="3869" width="13.140625" customWidth="1"/>
    <col min="3872" max="3872" width="24.140625" bestFit="1" customWidth="1"/>
    <col min="4090" max="4090" width="12.85546875" bestFit="1" customWidth="1"/>
    <col min="4094" max="4094" width="14.5703125" bestFit="1" customWidth="1"/>
    <col min="4095" max="4095" width="35.140625" bestFit="1" customWidth="1"/>
    <col min="4096" max="4096" width="19.85546875" customWidth="1"/>
    <col min="4097" max="4097" width="44.140625" bestFit="1" customWidth="1"/>
    <col min="4098" max="4098" width="15.5703125" customWidth="1"/>
    <col min="4099" max="4099" width="15.85546875" customWidth="1"/>
    <col min="4100" max="4100" width="13.5703125" customWidth="1"/>
    <col min="4101" max="4101" width="15.42578125" customWidth="1"/>
    <col min="4102" max="4102" width="15.28515625" customWidth="1"/>
    <col min="4103" max="4103" width="16" customWidth="1"/>
    <col min="4104" max="4104" width="17" customWidth="1"/>
    <col min="4105" max="4105" width="16.28515625" customWidth="1"/>
    <col min="4106" max="4106" width="13" customWidth="1"/>
    <col min="4107" max="4107" width="13.7109375" bestFit="1" customWidth="1"/>
    <col min="4108" max="4108" width="15" customWidth="1"/>
    <col min="4109" max="4109" width="15.28515625" customWidth="1"/>
    <col min="4110" max="4111" width="14.140625" bestFit="1" customWidth="1"/>
    <col min="4112" max="4112" width="13.140625" customWidth="1"/>
    <col min="4113" max="4113" width="12.7109375" customWidth="1"/>
    <col min="4115" max="4115" width="13" customWidth="1"/>
    <col min="4116" max="4116" width="12.42578125" bestFit="1" customWidth="1"/>
    <col min="4117" max="4117" width="12.85546875" customWidth="1"/>
    <col min="4118" max="4118" width="15.140625" customWidth="1"/>
    <col min="4119" max="4119" width="16.140625" bestFit="1" customWidth="1"/>
    <col min="4120" max="4120" width="16.85546875" bestFit="1" customWidth="1"/>
    <col min="4121" max="4121" width="14.7109375" bestFit="1" customWidth="1"/>
    <col min="4122" max="4122" width="12.85546875" bestFit="1" customWidth="1"/>
    <col min="4124" max="4124" width="15.5703125" bestFit="1" customWidth="1"/>
    <col min="4125" max="4125" width="13.140625" customWidth="1"/>
    <col min="4128" max="4128" width="24.140625" bestFit="1" customWidth="1"/>
    <col min="4346" max="4346" width="12.85546875" bestFit="1" customWidth="1"/>
    <col min="4350" max="4350" width="14.5703125" bestFit="1" customWidth="1"/>
    <col min="4351" max="4351" width="35.140625" bestFit="1" customWidth="1"/>
    <col min="4352" max="4352" width="19.85546875" customWidth="1"/>
    <col min="4353" max="4353" width="44.140625" bestFit="1" customWidth="1"/>
    <col min="4354" max="4354" width="15.5703125" customWidth="1"/>
    <col min="4355" max="4355" width="15.85546875" customWidth="1"/>
    <col min="4356" max="4356" width="13.5703125" customWidth="1"/>
    <col min="4357" max="4357" width="15.42578125" customWidth="1"/>
    <col min="4358" max="4358" width="15.28515625" customWidth="1"/>
    <col min="4359" max="4359" width="16" customWidth="1"/>
    <col min="4360" max="4360" width="17" customWidth="1"/>
    <col min="4361" max="4361" width="16.28515625" customWidth="1"/>
    <col min="4362" max="4362" width="13" customWidth="1"/>
    <col min="4363" max="4363" width="13.7109375" bestFit="1" customWidth="1"/>
    <col min="4364" max="4364" width="15" customWidth="1"/>
    <col min="4365" max="4365" width="15.28515625" customWidth="1"/>
    <col min="4366" max="4367" width="14.140625" bestFit="1" customWidth="1"/>
    <col min="4368" max="4368" width="13.140625" customWidth="1"/>
    <col min="4369" max="4369" width="12.7109375" customWidth="1"/>
    <col min="4371" max="4371" width="13" customWidth="1"/>
    <col min="4372" max="4372" width="12.42578125" bestFit="1" customWidth="1"/>
    <col min="4373" max="4373" width="12.85546875" customWidth="1"/>
    <col min="4374" max="4374" width="15.140625" customWidth="1"/>
    <col min="4375" max="4375" width="16.140625" bestFit="1" customWidth="1"/>
    <col min="4376" max="4376" width="16.85546875" bestFit="1" customWidth="1"/>
    <col min="4377" max="4377" width="14.7109375" bestFit="1" customWidth="1"/>
    <col min="4378" max="4378" width="12.85546875" bestFit="1" customWidth="1"/>
    <col min="4380" max="4380" width="15.5703125" bestFit="1" customWidth="1"/>
    <col min="4381" max="4381" width="13.140625" customWidth="1"/>
    <col min="4384" max="4384" width="24.140625" bestFit="1" customWidth="1"/>
    <col min="4602" max="4602" width="12.85546875" bestFit="1" customWidth="1"/>
    <col min="4606" max="4606" width="14.5703125" bestFit="1" customWidth="1"/>
    <col min="4607" max="4607" width="35.140625" bestFit="1" customWidth="1"/>
    <col min="4608" max="4608" width="19.85546875" customWidth="1"/>
    <col min="4609" max="4609" width="44.140625" bestFit="1" customWidth="1"/>
    <col min="4610" max="4610" width="15.5703125" customWidth="1"/>
    <col min="4611" max="4611" width="15.85546875" customWidth="1"/>
    <col min="4612" max="4612" width="13.5703125" customWidth="1"/>
    <col min="4613" max="4613" width="15.42578125" customWidth="1"/>
    <col min="4614" max="4614" width="15.28515625" customWidth="1"/>
    <col min="4615" max="4615" width="16" customWidth="1"/>
    <col min="4616" max="4616" width="17" customWidth="1"/>
    <col min="4617" max="4617" width="16.28515625" customWidth="1"/>
    <col min="4618" max="4618" width="13" customWidth="1"/>
    <col min="4619" max="4619" width="13.7109375" bestFit="1" customWidth="1"/>
    <col min="4620" max="4620" width="15" customWidth="1"/>
    <col min="4621" max="4621" width="15.28515625" customWidth="1"/>
    <col min="4622" max="4623" width="14.140625" bestFit="1" customWidth="1"/>
    <col min="4624" max="4624" width="13.140625" customWidth="1"/>
    <col min="4625" max="4625" width="12.7109375" customWidth="1"/>
    <col min="4627" max="4627" width="13" customWidth="1"/>
    <col min="4628" max="4628" width="12.42578125" bestFit="1" customWidth="1"/>
    <col min="4629" max="4629" width="12.85546875" customWidth="1"/>
    <col min="4630" max="4630" width="15.140625" customWidth="1"/>
    <col min="4631" max="4631" width="16.140625" bestFit="1" customWidth="1"/>
    <col min="4632" max="4632" width="16.85546875" bestFit="1" customWidth="1"/>
    <col min="4633" max="4633" width="14.7109375" bestFit="1" customWidth="1"/>
    <col min="4634" max="4634" width="12.85546875" bestFit="1" customWidth="1"/>
    <col min="4636" max="4636" width="15.5703125" bestFit="1" customWidth="1"/>
    <col min="4637" max="4637" width="13.140625" customWidth="1"/>
    <col min="4640" max="4640" width="24.140625" bestFit="1" customWidth="1"/>
    <col min="4858" max="4858" width="12.85546875" bestFit="1" customWidth="1"/>
    <col min="4862" max="4862" width="14.5703125" bestFit="1" customWidth="1"/>
    <col min="4863" max="4863" width="35.140625" bestFit="1" customWidth="1"/>
    <col min="4864" max="4864" width="19.85546875" customWidth="1"/>
    <col min="4865" max="4865" width="44.140625" bestFit="1" customWidth="1"/>
    <col min="4866" max="4866" width="15.5703125" customWidth="1"/>
    <col min="4867" max="4867" width="15.85546875" customWidth="1"/>
    <col min="4868" max="4868" width="13.5703125" customWidth="1"/>
    <col min="4869" max="4869" width="15.42578125" customWidth="1"/>
    <col min="4870" max="4870" width="15.28515625" customWidth="1"/>
    <col min="4871" max="4871" width="16" customWidth="1"/>
    <col min="4872" max="4872" width="17" customWidth="1"/>
    <col min="4873" max="4873" width="16.28515625" customWidth="1"/>
    <col min="4874" max="4874" width="13" customWidth="1"/>
    <col min="4875" max="4875" width="13.7109375" bestFit="1" customWidth="1"/>
    <col min="4876" max="4876" width="15" customWidth="1"/>
    <col min="4877" max="4877" width="15.28515625" customWidth="1"/>
    <col min="4878" max="4879" width="14.140625" bestFit="1" customWidth="1"/>
    <col min="4880" max="4880" width="13.140625" customWidth="1"/>
    <col min="4881" max="4881" width="12.7109375" customWidth="1"/>
    <col min="4883" max="4883" width="13" customWidth="1"/>
    <col min="4884" max="4884" width="12.42578125" bestFit="1" customWidth="1"/>
    <col min="4885" max="4885" width="12.85546875" customWidth="1"/>
    <col min="4886" max="4886" width="15.140625" customWidth="1"/>
    <col min="4887" max="4887" width="16.140625" bestFit="1" customWidth="1"/>
    <col min="4888" max="4888" width="16.85546875" bestFit="1" customWidth="1"/>
    <col min="4889" max="4889" width="14.7109375" bestFit="1" customWidth="1"/>
    <col min="4890" max="4890" width="12.85546875" bestFit="1" customWidth="1"/>
    <col min="4892" max="4892" width="15.5703125" bestFit="1" customWidth="1"/>
    <col min="4893" max="4893" width="13.140625" customWidth="1"/>
    <col min="4896" max="4896" width="24.140625" bestFit="1" customWidth="1"/>
    <col min="5114" max="5114" width="12.85546875" bestFit="1" customWidth="1"/>
    <col min="5118" max="5118" width="14.5703125" bestFit="1" customWidth="1"/>
    <col min="5119" max="5119" width="35.140625" bestFit="1" customWidth="1"/>
    <col min="5120" max="5120" width="19.85546875" customWidth="1"/>
    <col min="5121" max="5121" width="44.140625" bestFit="1" customWidth="1"/>
    <col min="5122" max="5122" width="15.5703125" customWidth="1"/>
    <col min="5123" max="5123" width="15.85546875" customWidth="1"/>
    <col min="5124" max="5124" width="13.5703125" customWidth="1"/>
    <col min="5125" max="5125" width="15.42578125" customWidth="1"/>
    <col min="5126" max="5126" width="15.28515625" customWidth="1"/>
    <col min="5127" max="5127" width="16" customWidth="1"/>
    <col min="5128" max="5128" width="17" customWidth="1"/>
    <col min="5129" max="5129" width="16.28515625" customWidth="1"/>
    <col min="5130" max="5130" width="13" customWidth="1"/>
    <col min="5131" max="5131" width="13.7109375" bestFit="1" customWidth="1"/>
    <col min="5132" max="5132" width="15" customWidth="1"/>
    <col min="5133" max="5133" width="15.28515625" customWidth="1"/>
    <col min="5134" max="5135" width="14.140625" bestFit="1" customWidth="1"/>
    <col min="5136" max="5136" width="13.140625" customWidth="1"/>
    <col min="5137" max="5137" width="12.7109375" customWidth="1"/>
    <col min="5139" max="5139" width="13" customWidth="1"/>
    <col min="5140" max="5140" width="12.42578125" bestFit="1" customWidth="1"/>
    <col min="5141" max="5141" width="12.85546875" customWidth="1"/>
    <col min="5142" max="5142" width="15.140625" customWidth="1"/>
    <col min="5143" max="5143" width="16.140625" bestFit="1" customWidth="1"/>
    <col min="5144" max="5144" width="16.85546875" bestFit="1" customWidth="1"/>
    <col min="5145" max="5145" width="14.7109375" bestFit="1" customWidth="1"/>
    <col min="5146" max="5146" width="12.85546875" bestFit="1" customWidth="1"/>
    <col min="5148" max="5148" width="15.5703125" bestFit="1" customWidth="1"/>
    <col min="5149" max="5149" width="13.140625" customWidth="1"/>
    <col min="5152" max="5152" width="24.140625" bestFit="1" customWidth="1"/>
    <col min="5370" max="5370" width="12.85546875" bestFit="1" customWidth="1"/>
    <col min="5374" max="5374" width="14.5703125" bestFit="1" customWidth="1"/>
    <col min="5375" max="5375" width="35.140625" bestFit="1" customWidth="1"/>
    <col min="5376" max="5376" width="19.85546875" customWidth="1"/>
    <col min="5377" max="5377" width="44.140625" bestFit="1" customWidth="1"/>
    <col min="5378" max="5378" width="15.5703125" customWidth="1"/>
    <col min="5379" max="5379" width="15.85546875" customWidth="1"/>
    <col min="5380" max="5380" width="13.5703125" customWidth="1"/>
    <col min="5381" max="5381" width="15.42578125" customWidth="1"/>
    <col min="5382" max="5382" width="15.28515625" customWidth="1"/>
    <col min="5383" max="5383" width="16" customWidth="1"/>
    <col min="5384" max="5384" width="17" customWidth="1"/>
    <col min="5385" max="5385" width="16.28515625" customWidth="1"/>
    <col min="5386" max="5386" width="13" customWidth="1"/>
    <col min="5387" max="5387" width="13.7109375" bestFit="1" customWidth="1"/>
    <col min="5388" max="5388" width="15" customWidth="1"/>
    <col min="5389" max="5389" width="15.28515625" customWidth="1"/>
    <col min="5390" max="5391" width="14.140625" bestFit="1" customWidth="1"/>
    <col min="5392" max="5392" width="13.140625" customWidth="1"/>
    <col min="5393" max="5393" width="12.7109375" customWidth="1"/>
    <col min="5395" max="5395" width="13" customWidth="1"/>
    <col min="5396" max="5396" width="12.42578125" bestFit="1" customWidth="1"/>
    <col min="5397" max="5397" width="12.85546875" customWidth="1"/>
    <col min="5398" max="5398" width="15.140625" customWidth="1"/>
    <col min="5399" max="5399" width="16.140625" bestFit="1" customWidth="1"/>
    <col min="5400" max="5400" width="16.85546875" bestFit="1" customWidth="1"/>
    <col min="5401" max="5401" width="14.7109375" bestFit="1" customWidth="1"/>
    <col min="5402" max="5402" width="12.85546875" bestFit="1" customWidth="1"/>
    <col min="5404" max="5404" width="15.5703125" bestFit="1" customWidth="1"/>
    <col min="5405" max="5405" width="13.140625" customWidth="1"/>
    <col min="5408" max="5408" width="24.140625" bestFit="1" customWidth="1"/>
    <col min="5626" max="5626" width="12.85546875" bestFit="1" customWidth="1"/>
    <col min="5630" max="5630" width="14.5703125" bestFit="1" customWidth="1"/>
    <col min="5631" max="5631" width="35.140625" bestFit="1" customWidth="1"/>
    <col min="5632" max="5632" width="19.85546875" customWidth="1"/>
    <col min="5633" max="5633" width="44.140625" bestFit="1" customWidth="1"/>
    <col min="5634" max="5634" width="15.5703125" customWidth="1"/>
    <col min="5635" max="5635" width="15.85546875" customWidth="1"/>
    <col min="5636" max="5636" width="13.5703125" customWidth="1"/>
    <col min="5637" max="5637" width="15.42578125" customWidth="1"/>
    <col min="5638" max="5638" width="15.28515625" customWidth="1"/>
    <col min="5639" max="5639" width="16" customWidth="1"/>
    <col min="5640" max="5640" width="17" customWidth="1"/>
    <col min="5641" max="5641" width="16.28515625" customWidth="1"/>
    <col min="5642" max="5642" width="13" customWidth="1"/>
    <col min="5643" max="5643" width="13.7109375" bestFit="1" customWidth="1"/>
    <col min="5644" max="5644" width="15" customWidth="1"/>
    <col min="5645" max="5645" width="15.28515625" customWidth="1"/>
    <col min="5646" max="5647" width="14.140625" bestFit="1" customWidth="1"/>
    <col min="5648" max="5648" width="13.140625" customWidth="1"/>
    <col min="5649" max="5649" width="12.7109375" customWidth="1"/>
    <col min="5651" max="5651" width="13" customWidth="1"/>
    <col min="5652" max="5652" width="12.42578125" bestFit="1" customWidth="1"/>
    <col min="5653" max="5653" width="12.85546875" customWidth="1"/>
    <col min="5654" max="5654" width="15.140625" customWidth="1"/>
    <col min="5655" max="5655" width="16.140625" bestFit="1" customWidth="1"/>
    <col min="5656" max="5656" width="16.85546875" bestFit="1" customWidth="1"/>
    <col min="5657" max="5657" width="14.7109375" bestFit="1" customWidth="1"/>
    <col min="5658" max="5658" width="12.85546875" bestFit="1" customWidth="1"/>
    <col min="5660" max="5660" width="15.5703125" bestFit="1" customWidth="1"/>
    <col min="5661" max="5661" width="13.140625" customWidth="1"/>
    <col min="5664" max="5664" width="24.140625" bestFit="1" customWidth="1"/>
    <col min="5882" max="5882" width="12.85546875" bestFit="1" customWidth="1"/>
    <col min="5886" max="5886" width="14.5703125" bestFit="1" customWidth="1"/>
    <col min="5887" max="5887" width="35.140625" bestFit="1" customWidth="1"/>
    <col min="5888" max="5888" width="19.85546875" customWidth="1"/>
    <col min="5889" max="5889" width="44.140625" bestFit="1" customWidth="1"/>
    <col min="5890" max="5890" width="15.5703125" customWidth="1"/>
    <col min="5891" max="5891" width="15.85546875" customWidth="1"/>
    <col min="5892" max="5892" width="13.5703125" customWidth="1"/>
    <col min="5893" max="5893" width="15.42578125" customWidth="1"/>
    <col min="5894" max="5894" width="15.28515625" customWidth="1"/>
    <col min="5895" max="5895" width="16" customWidth="1"/>
    <col min="5896" max="5896" width="17" customWidth="1"/>
    <col min="5897" max="5897" width="16.28515625" customWidth="1"/>
    <col min="5898" max="5898" width="13" customWidth="1"/>
    <col min="5899" max="5899" width="13.7109375" bestFit="1" customWidth="1"/>
    <col min="5900" max="5900" width="15" customWidth="1"/>
    <col min="5901" max="5901" width="15.28515625" customWidth="1"/>
    <col min="5902" max="5903" width="14.140625" bestFit="1" customWidth="1"/>
    <col min="5904" max="5904" width="13.140625" customWidth="1"/>
    <col min="5905" max="5905" width="12.7109375" customWidth="1"/>
    <col min="5907" max="5907" width="13" customWidth="1"/>
    <col min="5908" max="5908" width="12.42578125" bestFit="1" customWidth="1"/>
    <col min="5909" max="5909" width="12.85546875" customWidth="1"/>
    <col min="5910" max="5910" width="15.140625" customWidth="1"/>
    <col min="5911" max="5911" width="16.140625" bestFit="1" customWidth="1"/>
    <col min="5912" max="5912" width="16.85546875" bestFit="1" customWidth="1"/>
    <col min="5913" max="5913" width="14.7109375" bestFit="1" customWidth="1"/>
    <col min="5914" max="5914" width="12.85546875" bestFit="1" customWidth="1"/>
    <col min="5916" max="5916" width="15.5703125" bestFit="1" customWidth="1"/>
    <col min="5917" max="5917" width="13.140625" customWidth="1"/>
    <col min="5920" max="5920" width="24.140625" bestFit="1" customWidth="1"/>
    <col min="6138" max="6138" width="12.85546875" bestFit="1" customWidth="1"/>
    <col min="6142" max="6142" width="14.5703125" bestFit="1" customWidth="1"/>
    <col min="6143" max="6143" width="35.140625" bestFit="1" customWidth="1"/>
    <col min="6144" max="6144" width="19.85546875" customWidth="1"/>
    <col min="6145" max="6145" width="44.140625" bestFit="1" customWidth="1"/>
    <col min="6146" max="6146" width="15.5703125" customWidth="1"/>
    <col min="6147" max="6147" width="15.85546875" customWidth="1"/>
    <col min="6148" max="6148" width="13.5703125" customWidth="1"/>
    <col min="6149" max="6149" width="15.42578125" customWidth="1"/>
    <col min="6150" max="6150" width="15.28515625" customWidth="1"/>
    <col min="6151" max="6151" width="16" customWidth="1"/>
    <col min="6152" max="6152" width="17" customWidth="1"/>
    <col min="6153" max="6153" width="16.28515625" customWidth="1"/>
    <col min="6154" max="6154" width="13" customWidth="1"/>
    <col min="6155" max="6155" width="13.7109375" bestFit="1" customWidth="1"/>
    <col min="6156" max="6156" width="15" customWidth="1"/>
    <col min="6157" max="6157" width="15.28515625" customWidth="1"/>
    <col min="6158" max="6159" width="14.140625" bestFit="1" customWidth="1"/>
    <col min="6160" max="6160" width="13.140625" customWidth="1"/>
    <col min="6161" max="6161" width="12.7109375" customWidth="1"/>
    <col min="6163" max="6163" width="13" customWidth="1"/>
    <col min="6164" max="6164" width="12.42578125" bestFit="1" customWidth="1"/>
    <col min="6165" max="6165" width="12.85546875" customWidth="1"/>
    <col min="6166" max="6166" width="15.140625" customWidth="1"/>
    <col min="6167" max="6167" width="16.140625" bestFit="1" customWidth="1"/>
    <col min="6168" max="6168" width="16.85546875" bestFit="1" customWidth="1"/>
    <col min="6169" max="6169" width="14.7109375" bestFit="1" customWidth="1"/>
    <col min="6170" max="6170" width="12.85546875" bestFit="1" customWidth="1"/>
    <col min="6172" max="6172" width="15.5703125" bestFit="1" customWidth="1"/>
    <col min="6173" max="6173" width="13.140625" customWidth="1"/>
    <col min="6176" max="6176" width="24.140625" bestFit="1" customWidth="1"/>
    <col min="6394" max="6394" width="12.85546875" bestFit="1" customWidth="1"/>
    <col min="6398" max="6398" width="14.5703125" bestFit="1" customWidth="1"/>
    <col min="6399" max="6399" width="35.140625" bestFit="1" customWidth="1"/>
    <col min="6400" max="6400" width="19.85546875" customWidth="1"/>
    <col min="6401" max="6401" width="44.140625" bestFit="1" customWidth="1"/>
    <col min="6402" max="6402" width="15.5703125" customWidth="1"/>
    <col min="6403" max="6403" width="15.85546875" customWidth="1"/>
    <col min="6404" max="6404" width="13.5703125" customWidth="1"/>
    <col min="6405" max="6405" width="15.42578125" customWidth="1"/>
    <col min="6406" max="6406" width="15.28515625" customWidth="1"/>
    <col min="6407" max="6407" width="16" customWidth="1"/>
    <col min="6408" max="6408" width="17" customWidth="1"/>
    <col min="6409" max="6409" width="16.28515625" customWidth="1"/>
    <col min="6410" max="6410" width="13" customWidth="1"/>
    <col min="6411" max="6411" width="13.7109375" bestFit="1" customWidth="1"/>
    <col min="6412" max="6412" width="15" customWidth="1"/>
    <col min="6413" max="6413" width="15.28515625" customWidth="1"/>
    <col min="6414" max="6415" width="14.140625" bestFit="1" customWidth="1"/>
    <col min="6416" max="6416" width="13.140625" customWidth="1"/>
    <col min="6417" max="6417" width="12.7109375" customWidth="1"/>
    <col min="6419" max="6419" width="13" customWidth="1"/>
    <col min="6420" max="6420" width="12.42578125" bestFit="1" customWidth="1"/>
    <col min="6421" max="6421" width="12.85546875" customWidth="1"/>
    <col min="6422" max="6422" width="15.140625" customWidth="1"/>
    <col min="6423" max="6423" width="16.140625" bestFit="1" customWidth="1"/>
    <col min="6424" max="6424" width="16.85546875" bestFit="1" customWidth="1"/>
    <col min="6425" max="6425" width="14.7109375" bestFit="1" customWidth="1"/>
    <col min="6426" max="6426" width="12.85546875" bestFit="1" customWidth="1"/>
    <col min="6428" max="6428" width="15.5703125" bestFit="1" customWidth="1"/>
    <col min="6429" max="6429" width="13.140625" customWidth="1"/>
    <col min="6432" max="6432" width="24.140625" bestFit="1" customWidth="1"/>
    <col min="6650" max="6650" width="12.85546875" bestFit="1" customWidth="1"/>
    <col min="6654" max="6654" width="14.5703125" bestFit="1" customWidth="1"/>
    <col min="6655" max="6655" width="35.140625" bestFit="1" customWidth="1"/>
    <col min="6656" max="6656" width="19.85546875" customWidth="1"/>
    <col min="6657" max="6657" width="44.140625" bestFit="1" customWidth="1"/>
    <col min="6658" max="6658" width="15.5703125" customWidth="1"/>
    <col min="6659" max="6659" width="15.85546875" customWidth="1"/>
    <col min="6660" max="6660" width="13.5703125" customWidth="1"/>
    <col min="6661" max="6661" width="15.42578125" customWidth="1"/>
    <col min="6662" max="6662" width="15.28515625" customWidth="1"/>
    <col min="6663" max="6663" width="16" customWidth="1"/>
    <col min="6664" max="6664" width="17" customWidth="1"/>
    <col min="6665" max="6665" width="16.28515625" customWidth="1"/>
    <col min="6666" max="6666" width="13" customWidth="1"/>
    <col min="6667" max="6667" width="13.7109375" bestFit="1" customWidth="1"/>
    <col min="6668" max="6668" width="15" customWidth="1"/>
    <col min="6669" max="6669" width="15.28515625" customWidth="1"/>
    <col min="6670" max="6671" width="14.140625" bestFit="1" customWidth="1"/>
    <col min="6672" max="6672" width="13.140625" customWidth="1"/>
    <col min="6673" max="6673" width="12.7109375" customWidth="1"/>
    <col min="6675" max="6675" width="13" customWidth="1"/>
    <col min="6676" max="6676" width="12.42578125" bestFit="1" customWidth="1"/>
    <col min="6677" max="6677" width="12.85546875" customWidth="1"/>
    <col min="6678" max="6678" width="15.140625" customWidth="1"/>
    <col min="6679" max="6679" width="16.140625" bestFit="1" customWidth="1"/>
    <col min="6680" max="6680" width="16.85546875" bestFit="1" customWidth="1"/>
    <col min="6681" max="6681" width="14.7109375" bestFit="1" customWidth="1"/>
    <col min="6682" max="6682" width="12.85546875" bestFit="1" customWidth="1"/>
    <col min="6684" max="6684" width="15.5703125" bestFit="1" customWidth="1"/>
    <col min="6685" max="6685" width="13.140625" customWidth="1"/>
    <col min="6688" max="6688" width="24.140625" bestFit="1" customWidth="1"/>
    <col min="6906" max="6906" width="12.85546875" bestFit="1" customWidth="1"/>
    <col min="6910" max="6910" width="14.5703125" bestFit="1" customWidth="1"/>
    <col min="6911" max="6911" width="35.140625" bestFit="1" customWidth="1"/>
    <col min="6912" max="6912" width="19.85546875" customWidth="1"/>
    <col min="6913" max="6913" width="44.140625" bestFit="1" customWidth="1"/>
    <col min="6914" max="6914" width="15.5703125" customWidth="1"/>
    <col min="6915" max="6915" width="15.85546875" customWidth="1"/>
    <col min="6916" max="6916" width="13.5703125" customWidth="1"/>
    <col min="6917" max="6917" width="15.42578125" customWidth="1"/>
    <col min="6918" max="6918" width="15.28515625" customWidth="1"/>
    <col min="6919" max="6919" width="16" customWidth="1"/>
    <col min="6920" max="6920" width="17" customWidth="1"/>
    <col min="6921" max="6921" width="16.28515625" customWidth="1"/>
    <col min="6922" max="6922" width="13" customWidth="1"/>
    <col min="6923" max="6923" width="13.7109375" bestFit="1" customWidth="1"/>
    <col min="6924" max="6924" width="15" customWidth="1"/>
    <col min="6925" max="6925" width="15.28515625" customWidth="1"/>
    <col min="6926" max="6927" width="14.140625" bestFit="1" customWidth="1"/>
    <col min="6928" max="6928" width="13.140625" customWidth="1"/>
    <col min="6929" max="6929" width="12.7109375" customWidth="1"/>
    <col min="6931" max="6931" width="13" customWidth="1"/>
    <col min="6932" max="6932" width="12.42578125" bestFit="1" customWidth="1"/>
    <col min="6933" max="6933" width="12.85546875" customWidth="1"/>
    <col min="6934" max="6934" width="15.140625" customWidth="1"/>
    <col min="6935" max="6935" width="16.140625" bestFit="1" customWidth="1"/>
    <col min="6936" max="6936" width="16.85546875" bestFit="1" customWidth="1"/>
    <col min="6937" max="6937" width="14.7109375" bestFit="1" customWidth="1"/>
    <col min="6938" max="6938" width="12.85546875" bestFit="1" customWidth="1"/>
    <col min="6940" max="6940" width="15.5703125" bestFit="1" customWidth="1"/>
    <col min="6941" max="6941" width="13.140625" customWidth="1"/>
    <col min="6944" max="6944" width="24.140625" bestFit="1" customWidth="1"/>
    <col min="7162" max="7162" width="12.85546875" bestFit="1" customWidth="1"/>
    <col min="7166" max="7166" width="14.5703125" bestFit="1" customWidth="1"/>
    <col min="7167" max="7167" width="35.140625" bestFit="1" customWidth="1"/>
    <col min="7168" max="7168" width="19.85546875" customWidth="1"/>
    <col min="7169" max="7169" width="44.140625" bestFit="1" customWidth="1"/>
    <col min="7170" max="7170" width="15.5703125" customWidth="1"/>
    <col min="7171" max="7171" width="15.85546875" customWidth="1"/>
    <col min="7172" max="7172" width="13.5703125" customWidth="1"/>
    <col min="7173" max="7173" width="15.42578125" customWidth="1"/>
    <col min="7174" max="7174" width="15.28515625" customWidth="1"/>
    <col min="7175" max="7175" width="16" customWidth="1"/>
    <col min="7176" max="7176" width="17" customWidth="1"/>
    <col min="7177" max="7177" width="16.28515625" customWidth="1"/>
    <col min="7178" max="7178" width="13" customWidth="1"/>
    <col min="7179" max="7179" width="13.7109375" bestFit="1" customWidth="1"/>
    <col min="7180" max="7180" width="15" customWidth="1"/>
    <col min="7181" max="7181" width="15.28515625" customWidth="1"/>
    <col min="7182" max="7183" width="14.140625" bestFit="1" customWidth="1"/>
    <col min="7184" max="7184" width="13.140625" customWidth="1"/>
    <col min="7185" max="7185" width="12.7109375" customWidth="1"/>
    <col min="7187" max="7187" width="13" customWidth="1"/>
    <col min="7188" max="7188" width="12.42578125" bestFit="1" customWidth="1"/>
    <col min="7189" max="7189" width="12.85546875" customWidth="1"/>
    <col min="7190" max="7190" width="15.140625" customWidth="1"/>
    <col min="7191" max="7191" width="16.140625" bestFit="1" customWidth="1"/>
    <col min="7192" max="7192" width="16.85546875" bestFit="1" customWidth="1"/>
    <col min="7193" max="7193" width="14.7109375" bestFit="1" customWidth="1"/>
    <col min="7194" max="7194" width="12.85546875" bestFit="1" customWidth="1"/>
    <col min="7196" max="7196" width="15.5703125" bestFit="1" customWidth="1"/>
    <col min="7197" max="7197" width="13.140625" customWidth="1"/>
    <col min="7200" max="7200" width="24.140625" bestFit="1" customWidth="1"/>
    <col min="7418" max="7418" width="12.85546875" bestFit="1" customWidth="1"/>
    <col min="7422" max="7422" width="14.5703125" bestFit="1" customWidth="1"/>
    <col min="7423" max="7423" width="35.140625" bestFit="1" customWidth="1"/>
    <col min="7424" max="7424" width="19.85546875" customWidth="1"/>
    <col min="7425" max="7425" width="44.140625" bestFit="1" customWidth="1"/>
    <col min="7426" max="7426" width="15.5703125" customWidth="1"/>
    <col min="7427" max="7427" width="15.85546875" customWidth="1"/>
    <col min="7428" max="7428" width="13.5703125" customWidth="1"/>
    <col min="7429" max="7429" width="15.42578125" customWidth="1"/>
    <col min="7430" max="7430" width="15.28515625" customWidth="1"/>
    <col min="7431" max="7431" width="16" customWidth="1"/>
    <col min="7432" max="7432" width="17" customWidth="1"/>
    <col min="7433" max="7433" width="16.28515625" customWidth="1"/>
    <col min="7434" max="7434" width="13" customWidth="1"/>
    <col min="7435" max="7435" width="13.7109375" bestFit="1" customWidth="1"/>
    <col min="7436" max="7436" width="15" customWidth="1"/>
    <col min="7437" max="7437" width="15.28515625" customWidth="1"/>
    <col min="7438" max="7439" width="14.140625" bestFit="1" customWidth="1"/>
    <col min="7440" max="7440" width="13.140625" customWidth="1"/>
    <col min="7441" max="7441" width="12.7109375" customWidth="1"/>
    <col min="7443" max="7443" width="13" customWidth="1"/>
    <col min="7444" max="7444" width="12.42578125" bestFit="1" customWidth="1"/>
    <col min="7445" max="7445" width="12.85546875" customWidth="1"/>
    <col min="7446" max="7446" width="15.140625" customWidth="1"/>
    <col min="7447" max="7447" width="16.140625" bestFit="1" customWidth="1"/>
    <col min="7448" max="7448" width="16.85546875" bestFit="1" customWidth="1"/>
    <col min="7449" max="7449" width="14.7109375" bestFit="1" customWidth="1"/>
    <col min="7450" max="7450" width="12.85546875" bestFit="1" customWidth="1"/>
    <col min="7452" max="7452" width="15.5703125" bestFit="1" customWidth="1"/>
    <col min="7453" max="7453" width="13.140625" customWidth="1"/>
    <col min="7456" max="7456" width="24.140625" bestFit="1" customWidth="1"/>
    <col min="7674" max="7674" width="12.85546875" bestFit="1" customWidth="1"/>
    <col min="7678" max="7678" width="14.5703125" bestFit="1" customWidth="1"/>
    <col min="7679" max="7679" width="35.140625" bestFit="1" customWidth="1"/>
    <col min="7680" max="7680" width="19.85546875" customWidth="1"/>
    <col min="7681" max="7681" width="44.140625" bestFit="1" customWidth="1"/>
    <col min="7682" max="7682" width="15.5703125" customWidth="1"/>
    <col min="7683" max="7683" width="15.85546875" customWidth="1"/>
    <col min="7684" max="7684" width="13.5703125" customWidth="1"/>
    <col min="7685" max="7685" width="15.42578125" customWidth="1"/>
    <col min="7686" max="7686" width="15.28515625" customWidth="1"/>
    <col min="7687" max="7687" width="16" customWidth="1"/>
    <col min="7688" max="7688" width="17" customWidth="1"/>
    <col min="7689" max="7689" width="16.28515625" customWidth="1"/>
    <col min="7690" max="7690" width="13" customWidth="1"/>
    <col min="7691" max="7691" width="13.7109375" bestFit="1" customWidth="1"/>
    <col min="7692" max="7692" width="15" customWidth="1"/>
    <col min="7693" max="7693" width="15.28515625" customWidth="1"/>
    <col min="7694" max="7695" width="14.140625" bestFit="1" customWidth="1"/>
    <col min="7696" max="7696" width="13.140625" customWidth="1"/>
    <col min="7697" max="7697" width="12.7109375" customWidth="1"/>
    <col min="7699" max="7699" width="13" customWidth="1"/>
    <col min="7700" max="7700" width="12.42578125" bestFit="1" customWidth="1"/>
    <col min="7701" max="7701" width="12.85546875" customWidth="1"/>
    <col min="7702" max="7702" width="15.140625" customWidth="1"/>
    <col min="7703" max="7703" width="16.140625" bestFit="1" customWidth="1"/>
    <col min="7704" max="7704" width="16.85546875" bestFit="1" customWidth="1"/>
    <col min="7705" max="7705" width="14.7109375" bestFit="1" customWidth="1"/>
    <col min="7706" max="7706" width="12.85546875" bestFit="1" customWidth="1"/>
    <col min="7708" max="7708" width="15.5703125" bestFit="1" customWidth="1"/>
    <col min="7709" max="7709" width="13.140625" customWidth="1"/>
    <col min="7712" max="7712" width="24.140625" bestFit="1" customWidth="1"/>
    <col min="7930" max="7930" width="12.85546875" bestFit="1" customWidth="1"/>
    <col min="7934" max="7934" width="14.5703125" bestFit="1" customWidth="1"/>
    <col min="7935" max="7935" width="35.140625" bestFit="1" customWidth="1"/>
    <col min="7936" max="7936" width="19.85546875" customWidth="1"/>
    <col min="7937" max="7937" width="44.140625" bestFit="1" customWidth="1"/>
    <col min="7938" max="7938" width="15.5703125" customWidth="1"/>
    <col min="7939" max="7939" width="15.85546875" customWidth="1"/>
    <col min="7940" max="7940" width="13.5703125" customWidth="1"/>
    <col min="7941" max="7941" width="15.42578125" customWidth="1"/>
    <col min="7942" max="7942" width="15.28515625" customWidth="1"/>
    <col min="7943" max="7943" width="16" customWidth="1"/>
    <col min="7944" max="7944" width="17" customWidth="1"/>
    <col min="7945" max="7945" width="16.28515625" customWidth="1"/>
    <col min="7946" max="7946" width="13" customWidth="1"/>
    <col min="7947" max="7947" width="13.7109375" bestFit="1" customWidth="1"/>
    <col min="7948" max="7948" width="15" customWidth="1"/>
    <col min="7949" max="7949" width="15.28515625" customWidth="1"/>
    <col min="7950" max="7951" width="14.140625" bestFit="1" customWidth="1"/>
    <col min="7952" max="7952" width="13.140625" customWidth="1"/>
    <col min="7953" max="7953" width="12.7109375" customWidth="1"/>
    <col min="7955" max="7955" width="13" customWidth="1"/>
    <col min="7956" max="7956" width="12.42578125" bestFit="1" customWidth="1"/>
    <col min="7957" max="7957" width="12.85546875" customWidth="1"/>
    <col min="7958" max="7958" width="15.140625" customWidth="1"/>
    <col min="7959" max="7959" width="16.140625" bestFit="1" customWidth="1"/>
    <col min="7960" max="7960" width="16.85546875" bestFit="1" customWidth="1"/>
    <col min="7961" max="7961" width="14.7109375" bestFit="1" customWidth="1"/>
    <col min="7962" max="7962" width="12.85546875" bestFit="1" customWidth="1"/>
    <col min="7964" max="7964" width="15.5703125" bestFit="1" customWidth="1"/>
    <col min="7965" max="7965" width="13.140625" customWidth="1"/>
    <col min="7968" max="7968" width="24.140625" bestFit="1" customWidth="1"/>
    <col min="8186" max="8186" width="12.85546875" bestFit="1" customWidth="1"/>
    <col min="8190" max="8190" width="14.5703125" bestFit="1" customWidth="1"/>
    <col min="8191" max="8191" width="35.140625" bestFit="1" customWidth="1"/>
    <col min="8192" max="8192" width="19.85546875" customWidth="1"/>
    <col min="8193" max="8193" width="44.140625" bestFit="1" customWidth="1"/>
    <col min="8194" max="8194" width="15.5703125" customWidth="1"/>
    <col min="8195" max="8195" width="15.85546875" customWidth="1"/>
    <col min="8196" max="8196" width="13.5703125" customWidth="1"/>
    <col min="8197" max="8197" width="15.42578125" customWidth="1"/>
    <col min="8198" max="8198" width="15.28515625" customWidth="1"/>
    <col min="8199" max="8199" width="16" customWidth="1"/>
    <col min="8200" max="8200" width="17" customWidth="1"/>
    <col min="8201" max="8201" width="16.28515625" customWidth="1"/>
    <col min="8202" max="8202" width="13" customWidth="1"/>
    <col min="8203" max="8203" width="13.7109375" bestFit="1" customWidth="1"/>
    <col min="8204" max="8204" width="15" customWidth="1"/>
    <col min="8205" max="8205" width="15.28515625" customWidth="1"/>
    <col min="8206" max="8207" width="14.140625" bestFit="1" customWidth="1"/>
    <col min="8208" max="8208" width="13.140625" customWidth="1"/>
    <col min="8209" max="8209" width="12.7109375" customWidth="1"/>
    <col min="8211" max="8211" width="13" customWidth="1"/>
    <col min="8212" max="8212" width="12.42578125" bestFit="1" customWidth="1"/>
    <col min="8213" max="8213" width="12.85546875" customWidth="1"/>
    <col min="8214" max="8214" width="15.140625" customWidth="1"/>
    <col min="8215" max="8215" width="16.140625" bestFit="1" customWidth="1"/>
    <col min="8216" max="8216" width="16.85546875" bestFit="1" customWidth="1"/>
    <col min="8217" max="8217" width="14.7109375" bestFit="1" customWidth="1"/>
    <col min="8218" max="8218" width="12.85546875" bestFit="1" customWidth="1"/>
    <col min="8220" max="8220" width="15.5703125" bestFit="1" customWidth="1"/>
    <col min="8221" max="8221" width="13.140625" customWidth="1"/>
    <col min="8224" max="8224" width="24.140625" bestFit="1" customWidth="1"/>
    <col min="8442" max="8442" width="12.85546875" bestFit="1" customWidth="1"/>
    <col min="8446" max="8446" width="14.5703125" bestFit="1" customWidth="1"/>
    <col min="8447" max="8447" width="35.140625" bestFit="1" customWidth="1"/>
    <col min="8448" max="8448" width="19.85546875" customWidth="1"/>
    <col min="8449" max="8449" width="44.140625" bestFit="1" customWidth="1"/>
    <col min="8450" max="8450" width="15.5703125" customWidth="1"/>
    <col min="8451" max="8451" width="15.85546875" customWidth="1"/>
    <col min="8452" max="8452" width="13.5703125" customWidth="1"/>
    <col min="8453" max="8453" width="15.42578125" customWidth="1"/>
    <col min="8454" max="8454" width="15.28515625" customWidth="1"/>
    <col min="8455" max="8455" width="16" customWidth="1"/>
    <col min="8456" max="8456" width="17" customWidth="1"/>
    <col min="8457" max="8457" width="16.28515625" customWidth="1"/>
    <col min="8458" max="8458" width="13" customWidth="1"/>
    <col min="8459" max="8459" width="13.7109375" bestFit="1" customWidth="1"/>
    <col min="8460" max="8460" width="15" customWidth="1"/>
    <col min="8461" max="8461" width="15.28515625" customWidth="1"/>
    <col min="8462" max="8463" width="14.140625" bestFit="1" customWidth="1"/>
    <col min="8464" max="8464" width="13.140625" customWidth="1"/>
    <col min="8465" max="8465" width="12.7109375" customWidth="1"/>
    <col min="8467" max="8467" width="13" customWidth="1"/>
    <col min="8468" max="8468" width="12.42578125" bestFit="1" customWidth="1"/>
    <col min="8469" max="8469" width="12.85546875" customWidth="1"/>
    <col min="8470" max="8470" width="15.140625" customWidth="1"/>
    <col min="8471" max="8471" width="16.140625" bestFit="1" customWidth="1"/>
    <col min="8472" max="8472" width="16.85546875" bestFit="1" customWidth="1"/>
    <col min="8473" max="8473" width="14.7109375" bestFit="1" customWidth="1"/>
    <col min="8474" max="8474" width="12.85546875" bestFit="1" customWidth="1"/>
    <col min="8476" max="8476" width="15.5703125" bestFit="1" customWidth="1"/>
    <col min="8477" max="8477" width="13.140625" customWidth="1"/>
    <col min="8480" max="8480" width="24.140625" bestFit="1" customWidth="1"/>
    <col min="8698" max="8698" width="12.85546875" bestFit="1" customWidth="1"/>
    <col min="8702" max="8702" width="14.5703125" bestFit="1" customWidth="1"/>
    <col min="8703" max="8703" width="35.140625" bestFit="1" customWidth="1"/>
    <col min="8704" max="8704" width="19.85546875" customWidth="1"/>
    <col min="8705" max="8705" width="44.140625" bestFit="1" customWidth="1"/>
    <col min="8706" max="8706" width="15.5703125" customWidth="1"/>
    <col min="8707" max="8707" width="15.85546875" customWidth="1"/>
    <col min="8708" max="8708" width="13.5703125" customWidth="1"/>
    <col min="8709" max="8709" width="15.42578125" customWidth="1"/>
    <col min="8710" max="8710" width="15.28515625" customWidth="1"/>
    <col min="8711" max="8711" width="16" customWidth="1"/>
    <col min="8712" max="8712" width="17" customWidth="1"/>
    <col min="8713" max="8713" width="16.28515625" customWidth="1"/>
    <col min="8714" max="8714" width="13" customWidth="1"/>
    <col min="8715" max="8715" width="13.7109375" bestFit="1" customWidth="1"/>
    <col min="8716" max="8716" width="15" customWidth="1"/>
    <col min="8717" max="8717" width="15.28515625" customWidth="1"/>
    <col min="8718" max="8719" width="14.140625" bestFit="1" customWidth="1"/>
    <col min="8720" max="8720" width="13.140625" customWidth="1"/>
    <col min="8721" max="8721" width="12.7109375" customWidth="1"/>
    <col min="8723" max="8723" width="13" customWidth="1"/>
    <col min="8724" max="8724" width="12.42578125" bestFit="1" customWidth="1"/>
    <col min="8725" max="8725" width="12.85546875" customWidth="1"/>
    <col min="8726" max="8726" width="15.140625" customWidth="1"/>
    <col min="8727" max="8727" width="16.140625" bestFit="1" customWidth="1"/>
    <col min="8728" max="8728" width="16.85546875" bestFit="1" customWidth="1"/>
    <col min="8729" max="8729" width="14.7109375" bestFit="1" customWidth="1"/>
    <col min="8730" max="8730" width="12.85546875" bestFit="1" customWidth="1"/>
    <col min="8732" max="8732" width="15.5703125" bestFit="1" customWidth="1"/>
    <col min="8733" max="8733" width="13.140625" customWidth="1"/>
    <col min="8736" max="8736" width="24.140625" bestFit="1" customWidth="1"/>
    <col min="8954" max="8954" width="12.85546875" bestFit="1" customWidth="1"/>
    <col min="8958" max="8958" width="14.5703125" bestFit="1" customWidth="1"/>
    <col min="8959" max="8959" width="35.140625" bestFit="1" customWidth="1"/>
    <col min="8960" max="8960" width="19.85546875" customWidth="1"/>
    <col min="8961" max="8961" width="44.140625" bestFit="1" customWidth="1"/>
    <col min="8962" max="8962" width="15.5703125" customWidth="1"/>
    <col min="8963" max="8963" width="15.85546875" customWidth="1"/>
    <col min="8964" max="8964" width="13.5703125" customWidth="1"/>
    <col min="8965" max="8965" width="15.42578125" customWidth="1"/>
    <col min="8966" max="8966" width="15.28515625" customWidth="1"/>
    <col min="8967" max="8967" width="16" customWidth="1"/>
    <col min="8968" max="8968" width="17" customWidth="1"/>
    <col min="8969" max="8969" width="16.28515625" customWidth="1"/>
    <col min="8970" max="8970" width="13" customWidth="1"/>
    <col min="8971" max="8971" width="13.7109375" bestFit="1" customWidth="1"/>
    <col min="8972" max="8972" width="15" customWidth="1"/>
    <col min="8973" max="8973" width="15.28515625" customWidth="1"/>
    <col min="8974" max="8975" width="14.140625" bestFit="1" customWidth="1"/>
    <col min="8976" max="8976" width="13.140625" customWidth="1"/>
    <col min="8977" max="8977" width="12.7109375" customWidth="1"/>
    <col min="8979" max="8979" width="13" customWidth="1"/>
    <col min="8980" max="8980" width="12.42578125" bestFit="1" customWidth="1"/>
    <col min="8981" max="8981" width="12.85546875" customWidth="1"/>
    <col min="8982" max="8982" width="15.140625" customWidth="1"/>
    <col min="8983" max="8983" width="16.140625" bestFit="1" customWidth="1"/>
    <col min="8984" max="8984" width="16.85546875" bestFit="1" customWidth="1"/>
    <col min="8985" max="8985" width="14.7109375" bestFit="1" customWidth="1"/>
    <col min="8986" max="8986" width="12.85546875" bestFit="1" customWidth="1"/>
    <col min="8988" max="8988" width="15.5703125" bestFit="1" customWidth="1"/>
    <col min="8989" max="8989" width="13.140625" customWidth="1"/>
    <col min="8992" max="8992" width="24.140625" bestFit="1" customWidth="1"/>
    <col min="9210" max="9210" width="12.85546875" bestFit="1" customWidth="1"/>
    <col min="9214" max="9214" width="14.5703125" bestFit="1" customWidth="1"/>
    <col min="9215" max="9215" width="35.140625" bestFit="1" customWidth="1"/>
    <col min="9216" max="9216" width="19.85546875" customWidth="1"/>
    <col min="9217" max="9217" width="44.140625" bestFit="1" customWidth="1"/>
    <col min="9218" max="9218" width="15.5703125" customWidth="1"/>
    <col min="9219" max="9219" width="15.85546875" customWidth="1"/>
    <col min="9220" max="9220" width="13.5703125" customWidth="1"/>
    <col min="9221" max="9221" width="15.42578125" customWidth="1"/>
    <col min="9222" max="9222" width="15.28515625" customWidth="1"/>
    <col min="9223" max="9223" width="16" customWidth="1"/>
    <col min="9224" max="9224" width="17" customWidth="1"/>
    <col min="9225" max="9225" width="16.28515625" customWidth="1"/>
    <col min="9226" max="9226" width="13" customWidth="1"/>
    <col min="9227" max="9227" width="13.7109375" bestFit="1" customWidth="1"/>
    <col min="9228" max="9228" width="15" customWidth="1"/>
    <col min="9229" max="9229" width="15.28515625" customWidth="1"/>
    <col min="9230" max="9231" width="14.140625" bestFit="1" customWidth="1"/>
    <col min="9232" max="9232" width="13.140625" customWidth="1"/>
    <col min="9233" max="9233" width="12.7109375" customWidth="1"/>
    <col min="9235" max="9235" width="13" customWidth="1"/>
    <col min="9236" max="9236" width="12.42578125" bestFit="1" customWidth="1"/>
    <col min="9237" max="9237" width="12.85546875" customWidth="1"/>
    <col min="9238" max="9238" width="15.140625" customWidth="1"/>
    <col min="9239" max="9239" width="16.140625" bestFit="1" customWidth="1"/>
    <col min="9240" max="9240" width="16.85546875" bestFit="1" customWidth="1"/>
    <col min="9241" max="9241" width="14.7109375" bestFit="1" customWidth="1"/>
    <col min="9242" max="9242" width="12.85546875" bestFit="1" customWidth="1"/>
    <col min="9244" max="9244" width="15.5703125" bestFit="1" customWidth="1"/>
    <col min="9245" max="9245" width="13.140625" customWidth="1"/>
    <col min="9248" max="9248" width="24.140625" bestFit="1" customWidth="1"/>
    <col min="9466" max="9466" width="12.85546875" bestFit="1" customWidth="1"/>
    <col min="9470" max="9470" width="14.5703125" bestFit="1" customWidth="1"/>
    <col min="9471" max="9471" width="35.140625" bestFit="1" customWidth="1"/>
    <col min="9472" max="9472" width="19.85546875" customWidth="1"/>
    <col min="9473" max="9473" width="44.140625" bestFit="1" customWidth="1"/>
    <col min="9474" max="9474" width="15.5703125" customWidth="1"/>
    <col min="9475" max="9475" width="15.85546875" customWidth="1"/>
    <col min="9476" max="9476" width="13.5703125" customWidth="1"/>
    <col min="9477" max="9477" width="15.42578125" customWidth="1"/>
    <col min="9478" max="9478" width="15.28515625" customWidth="1"/>
    <col min="9479" max="9479" width="16" customWidth="1"/>
    <col min="9480" max="9480" width="17" customWidth="1"/>
    <col min="9481" max="9481" width="16.28515625" customWidth="1"/>
    <col min="9482" max="9482" width="13" customWidth="1"/>
    <col min="9483" max="9483" width="13.7109375" bestFit="1" customWidth="1"/>
    <col min="9484" max="9484" width="15" customWidth="1"/>
    <col min="9485" max="9485" width="15.28515625" customWidth="1"/>
    <col min="9486" max="9487" width="14.140625" bestFit="1" customWidth="1"/>
    <col min="9488" max="9488" width="13.140625" customWidth="1"/>
    <col min="9489" max="9489" width="12.7109375" customWidth="1"/>
    <col min="9491" max="9491" width="13" customWidth="1"/>
    <col min="9492" max="9492" width="12.42578125" bestFit="1" customWidth="1"/>
    <col min="9493" max="9493" width="12.85546875" customWidth="1"/>
    <col min="9494" max="9494" width="15.140625" customWidth="1"/>
    <col min="9495" max="9495" width="16.140625" bestFit="1" customWidth="1"/>
    <col min="9496" max="9496" width="16.85546875" bestFit="1" customWidth="1"/>
    <col min="9497" max="9497" width="14.7109375" bestFit="1" customWidth="1"/>
    <col min="9498" max="9498" width="12.85546875" bestFit="1" customWidth="1"/>
    <col min="9500" max="9500" width="15.5703125" bestFit="1" customWidth="1"/>
    <col min="9501" max="9501" width="13.140625" customWidth="1"/>
    <col min="9504" max="9504" width="24.140625" bestFit="1" customWidth="1"/>
    <col min="9722" max="9722" width="12.85546875" bestFit="1" customWidth="1"/>
    <col min="9726" max="9726" width="14.5703125" bestFit="1" customWidth="1"/>
    <col min="9727" max="9727" width="35.140625" bestFit="1" customWidth="1"/>
    <col min="9728" max="9728" width="19.85546875" customWidth="1"/>
    <col min="9729" max="9729" width="44.140625" bestFit="1" customWidth="1"/>
    <col min="9730" max="9730" width="15.5703125" customWidth="1"/>
    <col min="9731" max="9731" width="15.85546875" customWidth="1"/>
    <col min="9732" max="9732" width="13.5703125" customWidth="1"/>
    <col min="9733" max="9733" width="15.42578125" customWidth="1"/>
    <col min="9734" max="9734" width="15.28515625" customWidth="1"/>
    <col min="9735" max="9735" width="16" customWidth="1"/>
    <col min="9736" max="9736" width="17" customWidth="1"/>
    <col min="9737" max="9737" width="16.28515625" customWidth="1"/>
    <col min="9738" max="9738" width="13" customWidth="1"/>
    <col min="9739" max="9739" width="13.7109375" bestFit="1" customWidth="1"/>
    <col min="9740" max="9740" width="15" customWidth="1"/>
    <col min="9741" max="9741" width="15.28515625" customWidth="1"/>
    <col min="9742" max="9743" width="14.140625" bestFit="1" customWidth="1"/>
    <col min="9744" max="9744" width="13.140625" customWidth="1"/>
    <col min="9745" max="9745" width="12.7109375" customWidth="1"/>
    <col min="9747" max="9747" width="13" customWidth="1"/>
    <col min="9748" max="9748" width="12.42578125" bestFit="1" customWidth="1"/>
    <col min="9749" max="9749" width="12.85546875" customWidth="1"/>
    <col min="9750" max="9750" width="15.140625" customWidth="1"/>
    <col min="9751" max="9751" width="16.140625" bestFit="1" customWidth="1"/>
    <col min="9752" max="9752" width="16.85546875" bestFit="1" customWidth="1"/>
    <col min="9753" max="9753" width="14.7109375" bestFit="1" customWidth="1"/>
    <col min="9754" max="9754" width="12.85546875" bestFit="1" customWidth="1"/>
    <col min="9756" max="9756" width="15.5703125" bestFit="1" customWidth="1"/>
    <col min="9757" max="9757" width="13.140625" customWidth="1"/>
    <col min="9760" max="9760" width="24.140625" bestFit="1" customWidth="1"/>
    <col min="9978" max="9978" width="12.85546875" bestFit="1" customWidth="1"/>
    <col min="9982" max="9982" width="14.5703125" bestFit="1" customWidth="1"/>
    <col min="9983" max="9983" width="35.140625" bestFit="1" customWidth="1"/>
    <col min="9984" max="9984" width="19.85546875" customWidth="1"/>
    <col min="9985" max="9985" width="44.140625" bestFit="1" customWidth="1"/>
    <col min="9986" max="9986" width="15.5703125" customWidth="1"/>
    <col min="9987" max="9987" width="15.85546875" customWidth="1"/>
    <col min="9988" max="9988" width="13.5703125" customWidth="1"/>
    <col min="9989" max="9989" width="15.42578125" customWidth="1"/>
    <col min="9990" max="9990" width="15.28515625" customWidth="1"/>
    <col min="9991" max="9991" width="16" customWidth="1"/>
    <col min="9992" max="9992" width="17" customWidth="1"/>
    <col min="9993" max="9993" width="16.28515625" customWidth="1"/>
    <col min="9994" max="9994" width="13" customWidth="1"/>
    <col min="9995" max="9995" width="13.7109375" bestFit="1" customWidth="1"/>
    <col min="9996" max="9996" width="15" customWidth="1"/>
    <col min="9997" max="9997" width="15.28515625" customWidth="1"/>
    <col min="9998" max="9999" width="14.140625" bestFit="1" customWidth="1"/>
    <col min="10000" max="10000" width="13.140625" customWidth="1"/>
    <col min="10001" max="10001" width="12.7109375" customWidth="1"/>
    <col min="10003" max="10003" width="13" customWidth="1"/>
    <col min="10004" max="10004" width="12.42578125" bestFit="1" customWidth="1"/>
    <col min="10005" max="10005" width="12.85546875" customWidth="1"/>
    <col min="10006" max="10006" width="15.140625" customWidth="1"/>
    <col min="10007" max="10007" width="16.140625" bestFit="1" customWidth="1"/>
    <col min="10008" max="10008" width="16.85546875" bestFit="1" customWidth="1"/>
    <col min="10009" max="10009" width="14.7109375" bestFit="1" customWidth="1"/>
    <col min="10010" max="10010" width="12.85546875" bestFit="1" customWidth="1"/>
    <col min="10012" max="10012" width="15.5703125" bestFit="1" customWidth="1"/>
    <col min="10013" max="10013" width="13.140625" customWidth="1"/>
    <col min="10016" max="10016" width="24.140625" bestFit="1" customWidth="1"/>
    <col min="10234" max="10234" width="12.85546875" bestFit="1" customWidth="1"/>
    <col min="10238" max="10238" width="14.5703125" bestFit="1" customWidth="1"/>
    <col min="10239" max="10239" width="35.140625" bestFit="1" customWidth="1"/>
    <col min="10240" max="10240" width="19.85546875" customWidth="1"/>
    <col min="10241" max="10241" width="44.140625" bestFit="1" customWidth="1"/>
    <col min="10242" max="10242" width="15.5703125" customWidth="1"/>
    <col min="10243" max="10243" width="15.85546875" customWidth="1"/>
    <col min="10244" max="10244" width="13.5703125" customWidth="1"/>
    <col min="10245" max="10245" width="15.42578125" customWidth="1"/>
    <col min="10246" max="10246" width="15.28515625" customWidth="1"/>
    <col min="10247" max="10247" width="16" customWidth="1"/>
    <col min="10248" max="10248" width="17" customWidth="1"/>
    <col min="10249" max="10249" width="16.28515625" customWidth="1"/>
    <col min="10250" max="10250" width="13" customWidth="1"/>
    <col min="10251" max="10251" width="13.7109375" bestFit="1" customWidth="1"/>
    <col min="10252" max="10252" width="15" customWidth="1"/>
    <col min="10253" max="10253" width="15.28515625" customWidth="1"/>
    <col min="10254" max="10255" width="14.140625" bestFit="1" customWidth="1"/>
    <col min="10256" max="10256" width="13.140625" customWidth="1"/>
    <col min="10257" max="10257" width="12.7109375" customWidth="1"/>
    <col min="10259" max="10259" width="13" customWidth="1"/>
    <col min="10260" max="10260" width="12.42578125" bestFit="1" customWidth="1"/>
    <col min="10261" max="10261" width="12.85546875" customWidth="1"/>
    <col min="10262" max="10262" width="15.140625" customWidth="1"/>
    <col min="10263" max="10263" width="16.140625" bestFit="1" customWidth="1"/>
    <col min="10264" max="10264" width="16.85546875" bestFit="1" customWidth="1"/>
    <col min="10265" max="10265" width="14.7109375" bestFit="1" customWidth="1"/>
    <col min="10266" max="10266" width="12.85546875" bestFit="1" customWidth="1"/>
    <col min="10268" max="10268" width="15.5703125" bestFit="1" customWidth="1"/>
    <col min="10269" max="10269" width="13.140625" customWidth="1"/>
    <col min="10272" max="10272" width="24.140625" bestFit="1" customWidth="1"/>
    <col min="10490" max="10490" width="12.85546875" bestFit="1" customWidth="1"/>
    <col min="10494" max="10494" width="14.5703125" bestFit="1" customWidth="1"/>
    <col min="10495" max="10495" width="35.140625" bestFit="1" customWidth="1"/>
    <col min="10496" max="10496" width="19.85546875" customWidth="1"/>
    <col min="10497" max="10497" width="44.140625" bestFit="1" customWidth="1"/>
    <col min="10498" max="10498" width="15.5703125" customWidth="1"/>
    <col min="10499" max="10499" width="15.85546875" customWidth="1"/>
    <col min="10500" max="10500" width="13.5703125" customWidth="1"/>
    <col min="10501" max="10501" width="15.42578125" customWidth="1"/>
    <col min="10502" max="10502" width="15.28515625" customWidth="1"/>
    <col min="10503" max="10503" width="16" customWidth="1"/>
    <col min="10504" max="10504" width="17" customWidth="1"/>
    <col min="10505" max="10505" width="16.28515625" customWidth="1"/>
    <col min="10506" max="10506" width="13" customWidth="1"/>
    <col min="10507" max="10507" width="13.7109375" bestFit="1" customWidth="1"/>
    <col min="10508" max="10508" width="15" customWidth="1"/>
    <col min="10509" max="10509" width="15.28515625" customWidth="1"/>
    <col min="10510" max="10511" width="14.140625" bestFit="1" customWidth="1"/>
    <col min="10512" max="10512" width="13.140625" customWidth="1"/>
    <col min="10513" max="10513" width="12.7109375" customWidth="1"/>
    <col min="10515" max="10515" width="13" customWidth="1"/>
    <col min="10516" max="10516" width="12.42578125" bestFit="1" customWidth="1"/>
    <col min="10517" max="10517" width="12.85546875" customWidth="1"/>
    <col min="10518" max="10518" width="15.140625" customWidth="1"/>
    <col min="10519" max="10519" width="16.140625" bestFit="1" customWidth="1"/>
    <col min="10520" max="10520" width="16.85546875" bestFit="1" customWidth="1"/>
    <col min="10521" max="10521" width="14.7109375" bestFit="1" customWidth="1"/>
    <col min="10522" max="10522" width="12.85546875" bestFit="1" customWidth="1"/>
    <col min="10524" max="10524" width="15.5703125" bestFit="1" customWidth="1"/>
    <col min="10525" max="10525" width="13.140625" customWidth="1"/>
    <col min="10528" max="10528" width="24.140625" bestFit="1" customWidth="1"/>
    <col min="10746" max="10746" width="12.85546875" bestFit="1" customWidth="1"/>
    <col min="10750" max="10750" width="14.5703125" bestFit="1" customWidth="1"/>
    <col min="10751" max="10751" width="35.140625" bestFit="1" customWidth="1"/>
    <col min="10752" max="10752" width="19.85546875" customWidth="1"/>
    <col min="10753" max="10753" width="44.140625" bestFit="1" customWidth="1"/>
    <col min="10754" max="10754" width="15.5703125" customWidth="1"/>
    <col min="10755" max="10755" width="15.85546875" customWidth="1"/>
    <col min="10756" max="10756" width="13.5703125" customWidth="1"/>
    <col min="10757" max="10757" width="15.42578125" customWidth="1"/>
    <col min="10758" max="10758" width="15.28515625" customWidth="1"/>
    <col min="10759" max="10759" width="16" customWidth="1"/>
    <col min="10760" max="10760" width="17" customWidth="1"/>
    <col min="10761" max="10761" width="16.28515625" customWidth="1"/>
    <col min="10762" max="10762" width="13" customWidth="1"/>
    <col min="10763" max="10763" width="13.7109375" bestFit="1" customWidth="1"/>
    <col min="10764" max="10764" width="15" customWidth="1"/>
    <col min="10765" max="10765" width="15.28515625" customWidth="1"/>
    <col min="10766" max="10767" width="14.140625" bestFit="1" customWidth="1"/>
    <col min="10768" max="10768" width="13.140625" customWidth="1"/>
    <col min="10769" max="10769" width="12.7109375" customWidth="1"/>
    <col min="10771" max="10771" width="13" customWidth="1"/>
    <col min="10772" max="10772" width="12.42578125" bestFit="1" customWidth="1"/>
    <col min="10773" max="10773" width="12.85546875" customWidth="1"/>
    <col min="10774" max="10774" width="15.140625" customWidth="1"/>
    <col min="10775" max="10775" width="16.140625" bestFit="1" customWidth="1"/>
    <col min="10776" max="10776" width="16.85546875" bestFit="1" customWidth="1"/>
    <col min="10777" max="10777" width="14.7109375" bestFit="1" customWidth="1"/>
    <col min="10778" max="10778" width="12.85546875" bestFit="1" customWidth="1"/>
    <col min="10780" max="10780" width="15.5703125" bestFit="1" customWidth="1"/>
    <col min="10781" max="10781" width="13.140625" customWidth="1"/>
    <col min="10784" max="10784" width="24.140625" bestFit="1" customWidth="1"/>
    <col min="11002" max="11002" width="12.85546875" bestFit="1" customWidth="1"/>
    <col min="11006" max="11006" width="14.5703125" bestFit="1" customWidth="1"/>
    <col min="11007" max="11007" width="35.140625" bestFit="1" customWidth="1"/>
    <col min="11008" max="11008" width="19.85546875" customWidth="1"/>
    <col min="11009" max="11009" width="44.140625" bestFit="1" customWidth="1"/>
    <col min="11010" max="11010" width="15.5703125" customWidth="1"/>
    <col min="11011" max="11011" width="15.85546875" customWidth="1"/>
    <col min="11012" max="11012" width="13.5703125" customWidth="1"/>
    <col min="11013" max="11013" width="15.42578125" customWidth="1"/>
    <col min="11014" max="11014" width="15.28515625" customWidth="1"/>
    <col min="11015" max="11015" width="16" customWidth="1"/>
    <col min="11016" max="11016" width="17" customWidth="1"/>
    <col min="11017" max="11017" width="16.28515625" customWidth="1"/>
    <col min="11018" max="11018" width="13" customWidth="1"/>
    <col min="11019" max="11019" width="13.7109375" bestFit="1" customWidth="1"/>
    <col min="11020" max="11020" width="15" customWidth="1"/>
    <col min="11021" max="11021" width="15.28515625" customWidth="1"/>
    <col min="11022" max="11023" width="14.140625" bestFit="1" customWidth="1"/>
    <col min="11024" max="11024" width="13.140625" customWidth="1"/>
    <col min="11025" max="11025" width="12.7109375" customWidth="1"/>
    <col min="11027" max="11027" width="13" customWidth="1"/>
    <col min="11028" max="11028" width="12.42578125" bestFit="1" customWidth="1"/>
    <col min="11029" max="11029" width="12.85546875" customWidth="1"/>
    <col min="11030" max="11030" width="15.140625" customWidth="1"/>
    <col min="11031" max="11031" width="16.140625" bestFit="1" customWidth="1"/>
    <col min="11032" max="11032" width="16.85546875" bestFit="1" customWidth="1"/>
    <col min="11033" max="11033" width="14.7109375" bestFit="1" customWidth="1"/>
    <col min="11034" max="11034" width="12.85546875" bestFit="1" customWidth="1"/>
    <col min="11036" max="11036" width="15.5703125" bestFit="1" customWidth="1"/>
    <col min="11037" max="11037" width="13.140625" customWidth="1"/>
    <col min="11040" max="11040" width="24.140625" bestFit="1" customWidth="1"/>
    <col min="11258" max="11258" width="12.85546875" bestFit="1" customWidth="1"/>
    <col min="11262" max="11262" width="14.5703125" bestFit="1" customWidth="1"/>
    <col min="11263" max="11263" width="35.140625" bestFit="1" customWidth="1"/>
    <col min="11264" max="11264" width="19.85546875" customWidth="1"/>
    <col min="11265" max="11265" width="44.140625" bestFit="1" customWidth="1"/>
    <col min="11266" max="11266" width="15.5703125" customWidth="1"/>
    <col min="11267" max="11267" width="15.85546875" customWidth="1"/>
    <col min="11268" max="11268" width="13.5703125" customWidth="1"/>
    <col min="11269" max="11269" width="15.42578125" customWidth="1"/>
    <col min="11270" max="11270" width="15.28515625" customWidth="1"/>
    <col min="11271" max="11271" width="16" customWidth="1"/>
    <col min="11272" max="11272" width="17" customWidth="1"/>
    <col min="11273" max="11273" width="16.28515625" customWidth="1"/>
    <col min="11274" max="11274" width="13" customWidth="1"/>
    <col min="11275" max="11275" width="13.7109375" bestFit="1" customWidth="1"/>
    <col min="11276" max="11276" width="15" customWidth="1"/>
    <col min="11277" max="11277" width="15.28515625" customWidth="1"/>
    <col min="11278" max="11279" width="14.140625" bestFit="1" customWidth="1"/>
    <col min="11280" max="11280" width="13.140625" customWidth="1"/>
    <col min="11281" max="11281" width="12.7109375" customWidth="1"/>
    <col min="11283" max="11283" width="13" customWidth="1"/>
    <col min="11284" max="11284" width="12.42578125" bestFit="1" customWidth="1"/>
    <col min="11285" max="11285" width="12.85546875" customWidth="1"/>
    <col min="11286" max="11286" width="15.140625" customWidth="1"/>
    <col min="11287" max="11287" width="16.140625" bestFit="1" customWidth="1"/>
    <col min="11288" max="11288" width="16.85546875" bestFit="1" customWidth="1"/>
    <col min="11289" max="11289" width="14.7109375" bestFit="1" customWidth="1"/>
    <col min="11290" max="11290" width="12.85546875" bestFit="1" customWidth="1"/>
    <col min="11292" max="11292" width="15.5703125" bestFit="1" customWidth="1"/>
    <col min="11293" max="11293" width="13.140625" customWidth="1"/>
    <col min="11296" max="11296" width="24.140625" bestFit="1" customWidth="1"/>
    <col min="11514" max="11514" width="12.85546875" bestFit="1" customWidth="1"/>
    <col min="11518" max="11518" width="14.5703125" bestFit="1" customWidth="1"/>
    <col min="11519" max="11519" width="35.140625" bestFit="1" customWidth="1"/>
    <col min="11520" max="11520" width="19.85546875" customWidth="1"/>
    <col min="11521" max="11521" width="44.140625" bestFit="1" customWidth="1"/>
    <col min="11522" max="11522" width="15.5703125" customWidth="1"/>
    <col min="11523" max="11523" width="15.85546875" customWidth="1"/>
    <col min="11524" max="11524" width="13.5703125" customWidth="1"/>
    <col min="11525" max="11525" width="15.42578125" customWidth="1"/>
    <col min="11526" max="11526" width="15.28515625" customWidth="1"/>
    <col min="11527" max="11527" width="16" customWidth="1"/>
    <col min="11528" max="11528" width="17" customWidth="1"/>
    <col min="11529" max="11529" width="16.28515625" customWidth="1"/>
    <col min="11530" max="11530" width="13" customWidth="1"/>
    <col min="11531" max="11531" width="13.7109375" bestFit="1" customWidth="1"/>
    <col min="11532" max="11532" width="15" customWidth="1"/>
    <col min="11533" max="11533" width="15.28515625" customWidth="1"/>
    <col min="11534" max="11535" width="14.140625" bestFit="1" customWidth="1"/>
    <col min="11536" max="11536" width="13.140625" customWidth="1"/>
    <col min="11537" max="11537" width="12.7109375" customWidth="1"/>
    <col min="11539" max="11539" width="13" customWidth="1"/>
    <col min="11540" max="11540" width="12.42578125" bestFit="1" customWidth="1"/>
    <col min="11541" max="11541" width="12.85546875" customWidth="1"/>
    <col min="11542" max="11542" width="15.140625" customWidth="1"/>
    <col min="11543" max="11543" width="16.140625" bestFit="1" customWidth="1"/>
    <col min="11544" max="11544" width="16.85546875" bestFit="1" customWidth="1"/>
    <col min="11545" max="11545" width="14.7109375" bestFit="1" customWidth="1"/>
    <col min="11546" max="11546" width="12.85546875" bestFit="1" customWidth="1"/>
    <col min="11548" max="11548" width="15.5703125" bestFit="1" customWidth="1"/>
    <col min="11549" max="11549" width="13.140625" customWidth="1"/>
    <col min="11552" max="11552" width="24.140625" bestFit="1" customWidth="1"/>
    <col min="11770" max="11770" width="12.85546875" bestFit="1" customWidth="1"/>
    <col min="11774" max="11774" width="14.5703125" bestFit="1" customWidth="1"/>
    <col min="11775" max="11775" width="35.140625" bestFit="1" customWidth="1"/>
    <col min="11776" max="11776" width="19.85546875" customWidth="1"/>
    <col min="11777" max="11777" width="44.140625" bestFit="1" customWidth="1"/>
    <col min="11778" max="11778" width="15.5703125" customWidth="1"/>
    <col min="11779" max="11779" width="15.85546875" customWidth="1"/>
    <col min="11780" max="11780" width="13.5703125" customWidth="1"/>
    <col min="11781" max="11781" width="15.42578125" customWidth="1"/>
    <col min="11782" max="11782" width="15.28515625" customWidth="1"/>
    <col min="11783" max="11783" width="16" customWidth="1"/>
    <col min="11784" max="11784" width="17" customWidth="1"/>
    <col min="11785" max="11785" width="16.28515625" customWidth="1"/>
    <col min="11786" max="11786" width="13" customWidth="1"/>
    <col min="11787" max="11787" width="13.7109375" bestFit="1" customWidth="1"/>
    <col min="11788" max="11788" width="15" customWidth="1"/>
    <col min="11789" max="11789" width="15.28515625" customWidth="1"/>
    <col min="11790" max="11791" width="14.140625" bestFit="1" customWidth="1"/>
    <col min="11792" max="11792" width="13.140625" customWidth="1"/>
    <col min="11793" max="11793" width="12.7109375" customWidth="1"/>
    <col min="11795" max="11795" width="13" customWidth="1"/>
    <col min="11796" max="11796" width="12.42578125" bestFit="1" customWidth="1"/>
    <col min="11797" max="11797" width="12.85546875" customWidth="1"/>
    <col min="11798" max="11798" width="15.140625" customWidth="1"/>
    <col min="11799" max="11799" width="16.140625" bestFit="1" customWidth="1"/>
    <col min="11800" max="11800" width="16.85546875" bestFit="1" customWidth="1"/>
    <col min="11801" max="11801" width="14.7109375" bestFit="1" customWidth="1"/>
    <col min="11802" max="11802" width="12.85546875" bestFit="1" customWidth="1"/>
    <col min="11804" max="11804" width="15.5703125" bestFit="1" customWidth="1"/>
    <col min="11805" max="11805" width="13.140625" customWidth="1"/>
    <col min="11808" max="11808" width="24.140625" bestFit="1" customWidth="1"/>
    <col min="12026" max="12026" width="12.85546875" bestFit="1" customWidth="1"/>
    <col min="12030" max="12030" width="14.5703125" bestFit="1" customWidth="1"/>
    <col min="12031" max="12031" width="35.140625" bestFit="1" customWidth="1"/>
    <col min="12032" max="12032" width="19.85546875" customWidth="1"/>
    <col min="12033" max="12033" width="44.140625" bestFit="1" customWidth="1"/>
    <col min="12034" max="12034" width="15.5703125" customWidth="1"/>
    <col min="12035" max="12035" width="15.85546875" customWidth="1"/>
    <col min="12036" max="12036" width="13.5703125" customWidth="1"/>
    <col min="12037" max="12037" width="15.42578125" customWidth="1"/>
    <col min="12038" max="12038" width="15.28515625" customWidth="1"/>
    <col min="12039" max="12039" width="16" customWidth="1"/>
    <col min="12040" max="12040" width="17" customWidth="1"/>
    <col min="12041" max="12041" width="16.28515625" customWidth="1"/>
    <col min="12042" max="12042" width="13" customWidth="1"/>
    <col min="12043" max="12043" width="13.7109375" bestFit="1" customWidth="1"/>
    <col min="12044" max="12044" width="15" customWidth="1"/>
    <col min="12045" max="12045" width="15.28515625" customWidth="1"/>
    <col min="12046" max="12047" width="14.140625" bestFit="1" customWidth="1"/>
    <col min="12048" max="12048" width="13.140625" customWidth="1"/>
    <col min="12049" max="12049" width="12.7109375" customWidth="1"/>
    <col min="12051" max="12051" width="13" customWidth="1"/>
    <col min="12052" max="12052" width="12.42578125" bestFit="1" customWidth="1"/>
    <col min="12053" max="12053" width="12.85546875" customWidth="1"/>
    <col min="12054" max="12054" width="15.140625" customWidth="1"/>
    <col min="12055" max="12055" width="16.140625" bestFit="1" customWidth="1"/>
    <col min="12056" max="12056" width="16.85546875" bestFit="1" customWidth="1"/>
    <col min="12057" max="12057" width="14.7109375" bestFit="1" customWidth="1"/>
    <col min="12058" max="12058" width="12.85546875" bestFit="1" customWidth="1"/>
    <col min="12060" max="12060" width="15.5703125" bestFit="1" customWidth="1"/>
    <col min="12061" max="12061" width="13.140625" customWidth="1"/>
    <col min="12064" max="12064" width="24.140625" bestFit="1" customWidth="1"/>
    <col min="12282" max="12282" width="12.85546875" bestFit="1" customWidth="1"/>
    <col min="12286" max="12286" width="14.5703125" bestFit="1" customWidth="1"/>
    <col min="12287" max="12287" width="35.140625" bestFit="1" customWidth="1"/>
    <col min="12288" max="12288" width="19.85546875" customWidth="1"/>
    <col min="12289" max="12289" width="44.140625" bestFit="1" customWidth="1"/>
    <col min="12290" max="12290" width="15.5703125" customWidth="1"/>
    <col min="12291" max="12291" width="15.85546875" customWidth="1"/>
    <col min="12292" max="12292" width="13.5703125" customWidth="1"/>
    <col min="12293" max="12293" width="15.42578125" customWidth="1"/>
    <col min="12294" max="12294" width="15.28515625" customWidth="1"/>
    <col min="12295" max="12295" width="16" customWidth="1"/>
    <col min="12296" max="12296" width="17" customWidth="1"/>
    <col min="12297" max="12297" width="16.28515625" customWidth="1"/>
    <col min="12298" max="12298" width="13" customWidth="1"/>
    <col min="12299" max="12299" width="13.7109375" bestFit="1" customWidth="1"/>
    <col min="12300" max="12300" width="15" customWidth="1"/>
    <col min="12301" max="12301" width="15.28515625" customWidth="1"/>
    <col min="12302" max="12303" width="14.140625" bestFit="1" customWidth="1"/>
    <col min="12304" max="12304" width="13.140625" customWidth="1"/>
    <col min="12305" max="12305" width="12.7109375" customWidth="1"/>
    <col min="12307" max="12307" width="13" customWidth="1"/>
    <col min="12308" max="12308" width="12.42578125" bestFit="1" customWidth="1"/>
    <col min="12309" max="12309" width="12.85546875" customWidth="1"/>
    <col min="12310" max="12310" width="15.140625" customWidth="1"/>
    <col min="12311" max="12311" width="16.140625" bestFit="1" customWidth="1"/>
    <col min="12312" max="12312" width="16.85546875" bestFit="1" customWidth="1"/>
    <col min="12313" max="12313" width="14.7109375" bestFit="1" customWidth="1"/>
    <col min="12314" max="12314" width="12.85546875" bestFit="1" customWidth="1"/>
    <col min="12316" max="12316" width="15.5703125" bestFit="1" customWidth="1"/>
    <col min="12317" max="12317" width="13.140625" customWidth="1"/>
    <col min="12320" max="12320" width="24.140625" bestFit="1" customWidth="1"/>
    <col min="12538" max="12538" width="12.85546875" bestFit="1" customWidth="1"/>
    <col min="12542" max="12542" width="14.5703125" bestFit="1" customWidth="1"/>
    <col min="12543" max="12543" width="35.140625" bestFit="1" customWidth="1"/>
    <col min="12544" max="12544" width="19.85546875" customWidth="1"/>
    <col min="12545" max="12545" width="44.140625" bestFit="1" customWidth="1"/>
    <col min="12546" max="12546" width="15.5703125" customWidth="1"/>
    <col min="12547" max="12547" width="15.85546875" customWidth="1"/>
    <col min="12548" max="12548" width="13.5703125" customWidth="1"/>
    <col min="12549" max="12549" width="15.42578125" customWidth="1"/>
    <col min="12550" max="12550" width="15.28515625" customWidth="1"/>
    <col min="12551" max="12551" width="16" customWidth="1"/>
    <col min="12552" max="12552" width="17" customWidth="1"/>
    <col min="12553" max="12553" width="16.28515625" customWidth="1"/>
    <col min="12554" max="12554" width="13" customWidth="1"/>
    <col min="12555" max="12555" width="13.7109375" bestFit="1" customWidth="1"/>
    <col min="12556" max="12556" width="15" customWidth="1"/>
    <col min="12557" max="12557" width="15.28515625" customWidth="1"/>
    <col min="12558" max="12559" width="14.140625" bestFit="1" customWidth="1"/>
    <col min="12560" max="12560" width="13.140625" customWidth="1"/>
    <col min="12561" max="12561" width="12.7109375" customWidth="1"/>
    <col min="12563" max="12563" width="13" customWidth="1"/>
    <col min="12564" max="12564" width="12.42578125" bestFit="1" customWidth="1"/>
    <col min="12565" max="12565" width="12.85546875" customWidth="1"/>
    <col min="12566" max="12566" width="15.140625" customWidth="1"/>
    <col min="12567" max="12567" width="16.140625" bestFit="1" customWidth="1"/>
    <col min="12568" max="12568" width="16.85546875" bestFit="1" customWidth="1"/>
    <col min="12569" max="12569" width="14.7109375" bestFit="1" customWidth="1"/>
    <col min="12570" max="12570" width="12.85546875" bestFit="1" customWidth="1"/>
    <col min="12572" max="12572" width="15.5703125" bestFit="1" customWidth="1"/>
    <col min="12573" max="12573" width="13.140625" customWidth="1"/>
    <col min="12576" max="12576" width="24.140625" bestFit="1" customWidth="1"/>
    <col min="12794" max="12794" width="12.85546875" bestFit="1" customWidth="1"/>
    <col min="12798" max="12798" width="14.5703125" bestFit="1" customWidth="1"/>
    <col min="12799" max="12799" width="35.140625" bestFit="1" customWidth="1"/>
    <col min="12800" max="12800" width="19.85546875" customWidth="1"/>
    <col min="12801" max="12801" width="44.140625" bestFit="1" customWidth="1"/>
    <col min="12802" max="12802" width="15.5703125" customWidth="1"/>
    <col min="12803" max="12803" width="15.85546875" customWidth="1"/>
    <col min="12804" max="12804" width="13.5703125" customWidth="1"/>
    <col min="12805" max="12805" width="15.42578125" customWidth="1"/>
    <col min="12806" max="12806" width="15.28515625" customWidth="1"/>
    <col min="12807" max="12807" width="16" customWidth="1"/>
    <col min="12808" max="12808" width="17" customWidth="1"/>
    <col min="12809" max="12809" width="16.28515625" customWidth="1"/>
    <col min="12810" max="12810" width="13" customWidth="1"/>
    <col min="12811" max="12811" width="13.7109375" bestFit="1" customWidth="1"/>
    <col min="12812" max="12812" width="15" customWidth="1"/>
    <col min="12813" max="12813" width="15.28515625" customWidth="1"/>
    <col min="12814" max="12815" width="14.140625" bestFit="1" customWidth="1"/>
    <col min="12816" max="12816" width="13.140625" customWidth="1"/>
    <col min="12817" max="12817" width="12.7109375" customWidth="1"/>
    <col min="12819" max="12819" width="13" customWidth="1"/>
    <col min="12820" max="12820" width="12.42578125" bestFit="1" customWidth="1"/>
    <col min="12821" max="12821" width="12.85546875" customWidth="1"/>
    <col min="12822" max="12822" width="15.140625" customWidth="1"/>
    <col min="12823" max="12823" width="16.140625" bestFit="1" customWidth="1"/>
    <col min="12824" max="12824" width="16.85546875" bestFit="1" customWidth="1"/>
    <col min="12825" max="12825" width="14.7109375" bestFit="1" customWidth="1"/>
    <col min="12826" max="12826" width="12.85546875" bestFit="1" customWidth="1"/>
    <col min="12828" max="12828" width="15.5703125" bestFit="1" customWidth="1"/>
    <col min="12829" max="12829" width="13.140625" customWidth="1"/>
    <col min="12832" max="12832" width="24.140625" bestFit="1" customWidth="1"/>
    <col min="13050" max="13050" width="12.85546875" bestFit="1" customWidth="1"/>
    <col min="13054" max="13054" width="14.5703125" bestFit="1" customWidth="1"/>
    <col min="13055" max="13055" width="35.140625" bestFit="1" customWidth="1"/>
    <col min="13056" max="13056" width="19.85546875" customWidth="1"/>
    <col min="13057" max="13057" width="44.140625" bestFit="1" customWidth="1"/>
    <col min="13058" max="13058" width="15.5703125" customWidth="1"/>
    <col min="13059" max="13059" width="15.85546875" customWidth="1"/>
    <col min="13060" max="13060" width="13.5703125" customWidth="1"/>
    <col min="13061" max="13061" width="15.42578125" customWidth="1"/>
    <col min="13062" max="13062" width="15.28515625" customWidth="1"/>
    <col min="13063" max="13063" width="16" customWidth="1"/>
    <col min="13064" max="13064" width="17" customWidth="1"/>
    <col min="13065" max="13065" width="16.28515625" customWidth="1"/>
    <col min="13066" max="13066" width="13" customWidth="1"/>
    <col min="13067" max="13067" width="13.7109375" bestFit="1" customWidth="1"/>
    <col min="13068" max="13068" width="15" customWidth="1"/>
    <col min="13069" max="13069" width="15.28515625" customWidth="1"/>
    <col min="13070" max="13071" width="14.140625" bestFit="1" customWidth="1"/>
    <col min="13072" max="13072" width="13.140625" customWidth="1"/>
    <col min="13073" max="13073" width="12.7109375" customWidth="1"/>
    <col min="13075" max="13075" width="13" customWidth="1"/>
    <col min="13076" max="13076" width="12.42578125" bestFit="1" customWidth="1"/>
    <col min="13077" max="13077" width="12.85546875" customWidth="1"/>
    <col min="13078" max="13078" width="15.140625" customWidth="1"/>
    <col min="13079" max="13079" width="16.140625" bestFit="1" customWidth="1"/>
    <col min="13080" max="13080" width="16.85546875" bestFit="1" customWidth="1"/>
    <col min="13081" max="13081" width="14.7109375" bestFit="1" customWidth="1"/>
    <col min="13082" max="13082" width="12.85546875" bestFit="1" customWidth="1"/>
    <col min="13084" max="13084" width="15.5703125" bestFit="1" customWidth="1"/>
    <col min="13085" max="13085" width="13.140625" customWidth="1"/>
    <col min="13088" max="13088" width="24.140625" bestFit="1" customWidth="1"/>
    <col min="13306" max="13306" width="12.85546875" bestFit="1" customWidth="1"/>
    <col min="13310" max="13310" width="14.5703125" bestFit="1" customWidth="1"/>
    <col min="13311" max="13311" width="35.140625" bestFit="1" customWidth="1"/>
    <col min="13312" max="13312" width="19.85546875" customWidth="1"/>
    <col min="13313" max="13313" width="44.140625" bestFit="1" customWidth="1"/>
    <col min="13314" max="13314" width="15.5703125" customWidth="1"/>
    <col min="13315" max="13315" width="15.85546875" customWidth="1"/>
    <col min="13316" max="13316" width="13.5703125" customWidth="1"/>
    <col min="13317" max="13317" width="15.42578125" customWidth="1"/>
    <col min="13318" max="13318" width="15.28515625" customWidth="1"/>
    <col min="13319" max="13319" width="16" customWidth="1"/>
    <col min="13320" max="13320" width="17" customWidth="1"/>
    <col min="13321" max="13321" width="16.28515625" customWidth="1"/>
    <col min="13322" max="13322" width="13" customWidth="1"/>
    <col min="13323" max="13323" width="13.7109375" bestFit="1" customWidth="1"/>
    <col min="13324" max="13324" width="15" customWidth="1"/>
    <col min="13325" max="13325" width="15.28515625" customWidth="1"/>
    <col min="13326" max="13327" width="14.140625" bestFit="1" customWidth="1"/>
    <col min="13328" max="13328" width="13.140625" customWidth="1"/>
    <col min="13329" max="13329" width="12.7109375" customWidth="1"/>
    <col min="13331" max="13331" width="13" customWidth="1"/>
    <col min="13332" max="13332" width="12.42578125" bestFit="1" customWidth="1"/>
    <col min="13333" max="13333" width="12.85546875" customWidth="1"/>
    <col min="13334" max="13334" width="15.140625" customWidth="1"/>
    <col min="13335" max="13335" width="16.140625" bestFit="1" customWidth="1"/>
    <col min="13336" max="13336" width="16.85546875" bestFit="1" customWidth="1"/>
    <col min="13337" max="13337" width="14.7109375" bestFit="1" customWidth="1"/>
    <col min="13338" max="13338" width="12.85546875" bestFit="1" customWidth="1"/>
    <col min="13340" max="13340" width="15.5703125" bestFit="1" customWidth="1"/>
    <col min="13341" max="13341" width="13.140625" customWidth="1"/>
    <col min="13344" max="13344" width="24.140625" bestFit="1" customWidth="1"/>
    <col min="13562" max="13562" width="12.85546875" bestFit="1" customWidth="1"/>
    <col min="13566" max="13566" width="14.5703125" bestFit="1" customWidth="1"/>
    <col min="13567" max="13567" width="35.140625" bestFit="1" customWidth="1"/>
    <col min="13568" max="13568" width="19.85546875" customWidth="1"/>
    <col min="13569" max="13569" width="44.140625" bestFit="1" customWidth="1"/>
    <col min="13570" max="13570" width="15.5703125" customWidth="1"/>
    <col min="13571" max="13571" width="15.85546875" customWidth="1"/>
    <col min="13572" max="13572" width="13.5703125" customWidth="1"/>
    <col min="13573" max="13573" width="15.42578125" customWidth="1"/>
    <col min="13574" max="13574" width="15.28515625" customWidth="1"/>
    <col min="13575" max="13575" width="16" customWidth="1"/>
    <col min="13576" max="13576" width="17" customWidth="1"/>
    <col min="13577" max="13577" width="16.28515625" customWidth="1"/>
    <col min="13578" max="13578" width="13" customWidth="1"/>
    <col min="13579" max="13579" width="13.7109375" bestFit="1" customWidth="1"/>
    <col min="13580" max="13580" width="15" customWidth="1"/>
    <col min="13581" max="13581" width="15.28515625" customWidth="1"/>
    <col min="13582" max="13583" width="14.140625" bestFit="1" customWidth="1"/>
    <col min="13584" max="13584" width="13.140625" customWidth="1"/>
    <col min="13585" max="13585" width="12.7109375" customWidth="1"/>
    <col min="13587" max="13587" width="13" customWidth="1"/>
    <col min="13588" max="13588" width="12.42578125" bestFit="1" customWidth="1"/>
    <col min="13589" max="13589" width="12.85546875" customWidth="1"/>
    <col min="13590" max="13590" width="15.140625" customWidth="1"/>
    <col min="13591" max="13591" width="16.140625" bestFit="1" customWidth="1"/>
    <col min="13592" max="13592" width="16.85546875" bestFit="1" customWidth="1"/>
    <col min="13593" max="13593" width="14.7109375" bestFit="1" customWidth="1"/>
    <col min="13594" max="13594" width="12.85546875" bestFit="1" customWidth="1"/>
    <col min="13596" max="13596" width="15.5703125" bestFit="1" customWidth="1"/>
    <col min="13597" max="13597" width="13.140625" customWidth="1"/>
    <col min="13600" max="13600" width="24.140625" bestFit="1" customWidth="1"/>
    <col min="13818" max="13818" width="12.85546875" bestFit="1" customWidth="1"/>
    <col min="13822" max="13822" width="14.5703125" bestFit="1" customWidth="1"/>
    <col min="13823" max="13823" width="35.140625" bestFit="1" customWidth="1"/>
    <col min="13824" max="13824" width="19.85546875" customWidth="1"/>
    <col min="13825" max="13825" width="44.140625" bestFit="1" customWidth="1"/>
    <col min="13826" max="13826" width="15.5703125" customWidth="1"/>
    <col min="13827" max="13827" width="15.85546875" customWidth="1"/>
    <col min="13828" max="13828" width="13.5703125" customWidth="1"/>
    <col min="13829" max="13829" width="15.42578125" customWidth="1"/>
    <col min="13830" max="13830" width="15.28515625" customWidth="1"/>
    <col min="13831" max="13831" width="16" customWidth="1"/>
    <col min="13832" max="13832" width="17" customWidth="1"/>
    <col min="13833" max="13833" width="16.28515625" customWidth="1"/>
    <col min="13834" max="13834" width="13" customWidth="1"/>
    <col min="13835" max="13835" width="13.7109375" bestFit="1" customWidth="1"/>
    <col min="13836" max="13836" width="15" customWidth="1"/>
    <col min="13837" max="13837" width="15.28515625" customWidth="1"/>
    <col min="13838" max="13839" width="14.140625" bestFit="1" customWidth="1"/>
    <col min="13840" max="13840" width="13.140625" customWidth="1"/>
    <col min="13841" max="13841" width="12.7109375" customWidth="1"/>
    <col min="13843" max="13843" width="13" customWidth="1"/>
    <col min="13844" max="13844" width="12.42578125" bestFit="1" customWidth="1"/>
    <col min="13845" max="13845" width="12.85546875" customWidth="1"/>
    <col min="13846" max="13846" width="15.140625" customWidth="1"/>
    <col min="13847" max="13847" width="16.140625" bestFit="1" customWidth="1"/>
    <col min="13848" max="13848" width="16.85546875" bestFit="1" customWidth="1"/>
    <col min="13849" max="13849" width="14.7109375" bestFit="1" customWidth="1"/>
    <col min="13850" max="13850" width="12.85546875" bestFit="1" customWidth="1"/>
    <col min="13852" max="13852" width="15.5703125" bestFit="1" customWidth="1"/>
    <col min="13853" max="13853" width="13.140625" customWidth="1"/>
    <col min="13856" max="13856" width="24.140625" bestFit="1" customWidth="1"/>
    <col min="14074" max="14074" width="12.85546875" bestFit="1" customWidth="1"/>
    <col min="14078" max="14078" width="14.5703125" bestFit="1" customWidth="1"/>
    <col min="14079" max="14079" width="35.140625" bestFit="1" customWidth="1"/>
    <col min="14080" max="14080" width="19.85546875" customWidth="1"/>
    <col min="14081" max="14081" width="44.140625" bestFit="1" customWidth="1"/>
    <col min="14082" max="14082" width="15.5703125" customWidth="1"/>
    <col min="14083" max="14083" width="15.85546875" customWidth="1"/>
    <col min="14084" max="14084" width="13.5703125" customWidth="1"/>
    <col min="14085" max="14085" width="15.42578125" customWidth="1"/>
    <col min="14086" max="14086" width="15.28515625" customWidth="1"/>
    <col min="14087" max="14087" width="16" customWidth="1"/>
    <col min="14088" max="14088" width="17" customWidth="1"/>
    <col min="14089" max="14089" width="16.28515625" customWidth="1"/>
    <col min="14090" max="14090" width="13" customWidth="1"/>
    <col min="14091" max="14091" width="13.7109375" bestFit="1" customWidth="1"/>
    <col min="14092" max="14092" width="15" customWidth="1"/>
    <col min="14093" max="14093" width="15.28515625" customWidth="1"/>
    <col min="14094" max="14095" width="14.140625" bestFit="1" customWidth="1"/>
    <col min="14096" max="14096" width="13.140625" customWidth="1"/>
    <col min="14097" max="14097" width="12.7109375" customWidth="1"/>
    <col min="14099" max="14099" width="13" customWidth="1"/>
    <col min="14100" max="14100" width="12.42578125" bestFit="1" customWidth="1"/>
    <col min="14101" max="14101" width="12.85546875" customWidth="1"/>
    <col min="14102" max="14102" width="15.140625" customWidth="1"/>
    <col min="14103" max="14103" width="16.140625" bestFit="1" customWidth="1"/>
    <col min="14104" max="14104" width="16.85546875" bestFit="1" customWidth="1"/>
    <col min="14105" max="14105" width="14.7109375" bestFit="1" customWidth="1"/>
    <col min="14106" max="14106" width="12.85546875" bestFit="1" customWidth="1"/>
    <col min="14108" max="14108" width="15.5703125" bestFit="1" customWidth="1"/>
    <col min="14109" max="14109" width="13.140625" customWidth="1"/>
    <col min="14112" max="14112" width="24.140625" bestFit="1" customWidth="1"/>
    <col min="14330" max="14330" width="12.85546875" bestFit="1" customWidth="1"/>
    <col min="14334" max="14334" width="14.5703125" bestFit="1" customWidth="1"/>
    <col min="14335" max="14335" width="35.140625" bestFit="1" customWidth="1"/>
    <col min="14336" max="14336" width="19.85546875" customWidth="1"/>
    <col min="14337" max="14337" width="44.140625" bestFit="1" customWidth="1"/>
    <col min="14338" max="14338" width="15.5703125" customWidth="1"/>
    <col min="14339" max="14339" width="15.85546875" customWidth="1"/>
    <col min="14340" max="14340" width="13.5703125" customWidth="1"/>
    <col min="14341" max="14341" width="15.42578125" customWidth="1"/>
    <col min="14342" max="14342" width="15.28515625" customWidth="1"/>
    <col min="14343" max="14343" width="16" customWidth="1"/>
    <col min="14344" max="14344" width="17" customWidth="1"/>
    <col min="14345" max="14345" width="16.28515625" customWidth="1"/>
    <col min="14346" max="14346" width="13" customWidth="1"/>
    <col min="14347" max="14347" width="13.7109375" bestFit="1" customWidth="1"/>
    <col min="14348" max="14348" width="15" customWidth="1"/>
    <col min="14349" max="14349" width="15.28515625" customWidth="1"/>
    <col min="14350" max="14351" width="14.140625" bestFit="1" customWidth="1"/>
    <col min="14352" max="14352" width="13.140625" customWidth="1"/>
    <col min="14353" max="14353" width="12.7109375" customWidth="1"/>
    <col min="14355" max="14355" width="13" customWidth="1"/>
    <col min="14356" max="14356" width="12.42578125" bestFit="1" customWidth="1"/>
    <col min="14357" max="14357" width="12.85546875" customWidth="1"/>
    <col min="14358" max="14358" width="15.140625" customWidth="1"/>
    <col min="14359" max="14359" width="16.140625" bestFit="1" customWidth="1"/>
    <col min="14360" max="14360" width="16.85546875" bestFit="1" customWidth="1"/>
    <col min="14361" max="14361" width="14.7109375" bestFit="1" customWidth="1"/>
    <col min="14362" max="14362" width="12.85546875" bestFit="1" customWidth="1"/>
    <col min="14364" max="14364" width="15.5703125" bestFit="1" customWidth="1"/>
    <col min="14365" max="14365" width="13.140625" customWidth="1"/>
    <col min="14368" max="14368" width="24.140625" bestFit="1" customWidth="1"/>
    <col min="14586" max="14586" width="12.85546875" bestFit="1" customWidth="1"/>
    <col min="14590" max="14590" width="14.5703125" bestFit="1" customWidth="1"/>
    <col min="14591" max="14591" width="35.140625" bestFit="1" customWidth="1"/>
    <col min="14592" max="14592" width="19.85546875" customWidth="1"/>
    <col min="14593" max="14593" width="44.140625" bestFit="1" customWidth="1"/>
    <col min="14594" max="14594" width="15.5703125" customWidth="1"/>
    <col min="14595" max="14595" width="15.85546875" customWidth="1"/>
    <col min="14596" max="14596" width="13.5703125" customWidth="1"/>
    <col min="14597" max="14597" width="15.42578125" customWidth="1"/>
    <col min="14598" max="14598" width="15.28515625" customWidth="1"/>
    <col min="14599" max="14599" width="16" customWidth="1"/>
    <col min="14600" max="14600" width="17" customWidth="1"/>
    <col min="14601" max="14601" width="16.28515625" customWidth="1"/>
    <col min="14602" max="14602" width="13" customWidth="1"/>
    <col min="14603" max="14603" width="13.7109375" bestFit="1" customWidth="1"/>
    <col min="14604" max="14604" width="15" customWidth="1"/>
    <col min="14605" max="14605" width="15.28515625" customWidth="1"/>
    <col min="14606" max="14607" width="14.140625" bestFit="1" customWidth="1"/>
    <col min="14608" max="14608" width="13.140625" customWidth="1"/>
    <col min="14609" max="14609" width="12.7109375" customWidth="1"/>
    <col min="14611" max="14611" width="13" customWidth="1"/>
    <col min="14612" max="14612" width="12.42578125" bestFit="1" customWidth="1"/>
    <col min="14613" max="14613" width="12.85546875" customWidth="1"/>
    <col min="14614" max="14614" width="15.140625" customWidth="1"/>
    <col min="14615" max="14615" width="16.140625" bestFit="1" customWidth="1"/>
    <col min="14616" max="14616" width="16.85546875" bestFit="1" customWidth="1"/>
    <col min="14617" max="14617" width="14.7109375" bestFit="1" customWidth="1"/>
    <col min="14618" max="14618" width="12.85546875" bestFit="1" customWidth="1"/>
    <col min="14620" max="14620" width="15.5703125" bestFit="1" customWidth="1"/>
    <col min="14621" max="14621" width="13.140625" customWidth="1"/>
    <col min="14624" max="14624" width="24.140625" bestFit="1" customWidth="1"/>
    <col min="14842" max="14842" width="12.85546875" bestFit="1" customWidth="1"/>
    <col min="14846" max="14846" width="14.5703125" bestFit="1" customWidth="1"/>
    <col min="14847" max="14847" width="35.140625" bestFit="1" customWidth="1"/>
    <col min="14848" max="14848" width="19.85546875" customWidth="1"/>
    <col min="14849" max="14849" width="44.140625" bestFit="1" customWidth="1"/>
    <col min="14850" max="14850" width="15.5703125" customWidth="1"/>
    <col min="14851" max="14851" width="15.85546875" customWidth="1"/>
    <col min="14852" max="14852" width="13.5703125" customWidth="1"/>
    <col min="14853" max="14853" width="15.42578125" customWidth="1"/>
    <col min="14854" max="14854" width="15.28515625" customWidth="1"/>
    <col min="14855" max="14855" width="16" customWidth="1"/>
    <col min="14856" max="14856" width="17" customWidth="1"/>
    <col min="14857" max="14857" width="16.28515625" customWidth="1"/>
    <col min="14858" max="14858" width="13" customWidth="1"/>
    <col min="14859" max="14859" width="13.7109375" bestFit="1" customWidth="1"/>
    <col min="14860" max="14860" width="15" customWidth="1"/>
    <col min="14861" max="14861" width="15.28515625" customWidth="1"/>
    <col min="14862" max="14863" width="14.140625" bestFit="1" customWidth="1"/>
    <col min="14864" max="14864" width="13.140625" customWidth="1"/>
    <col min="14865" max="14865" width="12.7109375" customWidth="1"/>
    <col min="14867" max="14867" width="13" customWidth="1"/>
    <col min="14868" max="14868" width="12.42578125" bestFit="1" customWidth="1"/>
    <col min="14869" max="14869" width="12.85546875" customWidth="1"/>
    <col min="14870" max="14870" width="15.140625" customWidth="1"/>
    <col min="14871" max="14871" width="16.140625" bestFit="1" customWidth="1"/>
    <col min="14872" max="14872" width="16.85546875" bestFit="1" customWidth="1"/>
    <col min="14873" max="14873" width="14.7109375" bestFit="1" customWidth="1"/>
    <col min="14874" max="14874" width="12.85546875" bestFit="1" customWidth="1"/>
    <col min="14876" max="14876" width="15.5703125" bestFit="1" customWidth="1"/>
    <col min="14877" max="14877" width="13.140625" customWidth="1"/>
    <col min="14880" max="14880" width="24.140625" bestFit="1" customWidth="1"/>
    <col min="15098" max="15098" width="12.85546875" bestFit="1" customWidth="1"/>
    <col min="15102" max="15102" width="14.5703125" bestFit="1" customWidth="1"/>
    <col min="15103" max="15103" width="35.140625" bestFit="1" customWidth="1"/>
    <col min="15104" max="15104" width="19.85546875" customWidth="1"/>
    <col min="15105" max="15105" width="44.140625" bestFit="1" customWidth="1"/>
    <col min="15106" max="15106" width="15.5703125" customWidth="1"/>
    <col min="15107" max="15107" width="15.85546875" customWidth="1"/>
    <col min="15108" max="15108" width="13.5703125" customWidth="1"/>
    <col min="15109" max="15109" width="15.42578125" customWidth="1"/>
    <col min="15110" max="15110" width="15.28515625" customWidth="1"/>
    <col min="15111" max="15111" width="16" customWidth="1"/>
    <col min="15112" max="15112" width="17" customWidth="1"/>
    <col min="15113" max="15113" width="16.28515625" customWidth="1"/>
    <col min="15114" max="15114" width="13" customWidth="1"/>
    <col min="15115" max="15115" width="13.7109375" bestFit="1" customWidth="1"/>
    <col min="15116" max="15116" width="15" customWidth="1"/>
    <col min="15117" max="15117" width="15.28515625" customWidth="1"/>
    <col min="15118" max="15119" width="14.140625" bestFit="1" customWidth="1"/>
    <col min="15120" max="15120" width="13.140625" customWidth="1"/>
    <col min="15121" max="15121" width="12.7109375" customWidth="1"/>
    <col min="15123" max="15123" width="13" customWidth="1"/>
    <col min="15124" max="15124" width="12.42578125" bestFit="1" customWidth="1"/>
    <col min="15125" max="15125" width="12.85546875" customWidth="1"/>
    <col min="15126" max="15126" width="15.140625" customWidth="1"/>
    <col min="15127" max="15127" width="16.140625" bestFit="1" customWidth="1"/>
    <col min="15128" max="15128" width="16.85546875" bestFit="1" customWidth="1"/>
    <col min="15129" max="15129" width="14.7109375" bestFit="1" customWidth="1"/>
    <col min="15130" max="15130" width="12.85546875" bestFit="1" customWidth="1"/>
    <col min="15132" max="15132" width="15.5703125" bestFit="1" customWidth="1"/>
    <col min="15133" max="15133" width="13.140625" customWidth="1"/>
    <col min="15136" max="15136" width="24.140625" bestFit="1" customWidth="1"/>
    <col min="15354" max="15354" width="12.85546875" bestFit="1" customWidth="1"/>
    <col min="15358" max="15358" width="14.5703125" bestFit="1" customWidth="1"/>
    <col min="15359" max="15359" width="35.140625" bestFit="1" customWidth="1"/>
    <col min="15360" max="15360" width="19.85546875" customWidth="1"/>
    <col min="15361" max="15361" width="44.140625" bestFit="1" customWidth="1"/>
    <col min="15362" max="15362" width="15.5703125" customWidth="1"/>
    <col min="15363" max="15363" width="15.85546875" customWidth="1"/>
    <col min="15364" max="15364" width="13.5703125" customWidth="1"/>
    <col min="15365" max="15365" width="15.42578125" customWidth="1"/>
    <col min="15366" max="15366" width="15.28515625" customWidth="1"/>
    <col min="15367" max="15367" width="16" customWidth="1"/>
    <col min="15368" max="15368" width="17" customWidth="1"/>
    <col min="15369" max="15369" width="16.28515625" customWidth="1"/>
    <col min="15370" max="15370" width="13" customWidth="1"/>
    <col min="15371" max="15371" width="13.7109375" bestFit="1" customWidth="1"/>
    <col min="15372" max="15372" width="15" customWidth="1"/>
    <col min="15373" max="15373" width="15.28515625" customWidth="1"/>
    <col min="15374" max="15375" width="14.140625" bestFit="1" customWidth="1"/>
    <col min="15376" max="15376" width="13.140625" customWidth="1"/>
    <col min="15377" max="15377" width="12.7109375" customWidth="1"/>
    <col min="15379" max="15379" width="13" customWidth="1"/>
    <col min="15380" max="15380" width="12.42578125" bestFit="1" customWidth="1"/>
    <col min="15381" max="15381" width="12.85546875" customWidth="1"/>
    <col min="15382" max="15382" width="15.140625" customWidth="1"/>
    <col min="15383" max="15383" width="16.140625" bestFit="1" customWidth="1"/>
    <col min="15384" max="15384" width="16.85546875" bestFit="1" customWidth="1"/>
    <col min="15385" max="15385" width="14.7109375" bestFit="1" customWidth="1"/>
    <col min="15386" max="15386" width="12.85546875" bestFit="1" customWidth="1"/>
    <col min="15388" max="15388" width="15.5703125" bestFit="1" customWidth="1"/>
    <col min="15389" max="15389" width="13.140625" customWidth="1"/>
    <col min="15392" max="15392" width="24.140625" bestFit="1" customWidth="1"/>
    <col min="15610" max="15610" width="12.85546875" bestFit="1" customWidth="1"/>
    <col min="15614" max="15614" width="14.5703125" bestFit="1" customWidth="1"/>
    <col min="15615" max="15615" width="35.140625" bestFit="1" customWidth="1"/>
    <col min="15616" max="15616" width="19.85546875" customWidth="1"/>
    <col min="15617" max="15617" width="44.140625" bestFit="1" customWidth="1"/>
    <col min="15618" max="15618" width="15.5703125" customWidth="1"/>
    <col min="15619" max="15619" width="15.85546875" customWidth="1"/>
    <col min="15620" max="15620" width="13.5703125" customWidth="1"/>
    <col min="15621" max="15621" width="15.42578125" customWidth="1"/>
    <col min="15622" max="15622" width="15.28515625" customWidth="1"/>
    <col min="15623" max="15623" width="16" customWidth="1"/>
    <col min="15624" max="15624" width="17" customWidth="1"/>
    <col min="15625" max="15625" width="16.28515625" customWidth="1"/>
    <col min="15626" max="15626" width="13" customWidth="1"/>
    <col min="15627" max="15627" width="13.7109375" bestFit="1" customWidth="1"/>
    <col min="15628" max="15628" width="15" customWidth="1"/>
    <col min="15629" max="15629" width="15.28515625" customWidth="1"/>
    <col min="15630" max="15631" width="14.140625" bestFit="1" customWidth="1"/>
    <col min="15632" max="15632" width="13.140625" customWidth="1"/>
    <col min="15633" max="15633" width="12.7109375" customWidth="1"/>
    <col min="15635" max="15635" width="13" customWidth="1"/>
    <col min="15636" max="15636" width="12.42578125" bestFit="1" customWidth="1"/>
    <col min="15637" max="15637" width="12.85546875" customWidth="1"/>
    <col min="15638" max="15638" width="15.140625" customWidth="1"/>
    <col min="15639" max="15639" width="16.140625" bestFit="1" customWidth="1"/>
    <col min="15640" max="15640" width="16.85546875" bestFit="1" customWidth="1"/>
    <col min="15641" max="15641" width="14.7109375" bestFit="1" customWidth="1"/>
    <col min="15642" max="15642" width="12.85546875" bestFit="1" customWidth="1"/>
    <col min="15644" max="15644" width="15.5703125" bestFit="1" customWidth="1"/>
    <col min="15645" max="15645" width="13.140625" customWidth="1"/>
    <col min="15648" max="15648" width="24.140625" bestFit="1" customWidth="1"/>
    <col min="15866" max="15866" width="12.85546875" bestFit="1" customWidth="1"/>
    <col min="15870" max="15870" width="14.5703125" bestFit="1" customWidth="1"/>
    <col min="15871" max="15871" width="35.140625" bestFit="1" customWidth="1"/>
    <col min="15872" max="15872" width="19.85546875" customWidth="1"/>
    <col min="15873" max="15873" width="44.140625" bestFit="1" customWidth="1"/>
    <col min="15874" max="15874" width="15.5703125" customWidth="1"/>
    <col min="15875" max="15875" width="15.85546875" customWidth="1"/>
    <col min="15876" max="15876" width="13.5703125" customWidth="1"/>
    <col min="15877" max="15877" width="15.42578125" customWidth="1"/>
    <col min="15878" max="15878" width="15.28515625" customWidth="1"/>
    <col min="15879" max="15879" width="16" customWidth="1"/>
    <col min="15880" max="15880" width="17" customWidth="1"/>
    <col min="15881" max="15881" width="16.28515625" customWidth="1"/>
    <col min="15882" max="15882" width="13" customWidth="1"/>
    <col min="15883" max="15883" width="13.7109375" bestFit="1" customWidth="1"/>
    <col min="15884" max="15884" width="15" customWidth="1"/>
    <col min="15885" max="15885" width="15.28515625" customWidth="1"/>
    <col min="15886" max="15887" width="14.140625" bestFit="1" customWidth="1"/>
    <col min="15888" max="15888" width="13.140625" customWidth="1"/>
    <col min="15889" max="15889" width="12.7109375" customWidth="1"/>
    <col min="15891" max="15891" width="13" customWidth="1"/>
    <col min="15892" max="15892" width="12.42578125" bestFit="1" customWidth="1"/>
    <col min="15893" max="15893" width="12.85546875" customWidth="1"/>
    <col min="15894" max="15894" width="15.140625" customWidth="1"/>
    <col min="15895" max="15895" width="16.140625" bestFit="1" customWidth="1"/>
    <col min="15896" max="15896" width="16.85546875" bestFit="1" customWidth="1"/>
    <col min="15897" max="15897" width="14.7109375" bestFit="1" customWidth="1"/>
    <col min="15898" max="15898" width="12.85546875" bestFit="1" customWidth="1"/>
    <col min="15900" max="15900" width="15.5703125" bestFit="1" customWidth="1"/>
    <col min="15901" max="15901" width="13.140625" customWidth="1"/>
    <col min="15904" max="15904" width="24.140625" bestFit="1" customWidth="1"/>
    <col min="16122" max="16122" width="12.85546875" bestFit="1" customWidth="1"/>
    <col min="16126" max="16126" width="14.5703125" bestFit="1" customWidth="1"/>
    <col min="16127" max="16127" width="35.140625" bestFit="1" customWidth="1"/>
    <col min="16128" max="16128" width="19.85546875" customWidth="1"/>
    <col min="16129" max="16129" width="44.140625" bestFit="1" customWidth="1"/>
    <col min="16130" max="16130" width="15.5703125" customWidth="1"/>
    <col min="16131" max="16131" width="15.85546875" customWidth="1"/>
    <col min="16132" max="16132" width="13.5703125" customWidth="1"/>
    <col min="16133" max="16133" width="15.42578125" customWidth="1"/>
    <col min="16134" max="16134" width="15.28515625" customWidth="1"/>
    <col min="16135" max="16135" width="16" customWidth="1"/>
    <col min="16136" max="16136" width="17" customWidth="1"/>
    <col min="16137" max="16137" width="16.28515625" customWidth="1"/>
    <col min="16138" max="16138" width="13" customWidth="1"/>
    <col min="16139" max="16139" width="13.7109375" bestFit="1" customWidth="1"/>
    <col min="16140" max="16140" width="15" customWidth="1"/>
    <col min="16141" max="16141" width="15.28515625" customWidth="1"/>
    <col min="16142" max="16143" width="14.140625" bestFit="1" customWidth="1"/>
    <col min="16144" max="16144" width="13.140625" customWidth="1"/>
    <col min="16145" max="16145" width="12.7109375" customWidth="1"/>
    <col min="16147" max="16147" width="13" customWidth="1"/>
    <col min="16148" max="16148" width="12.42578125" bestFit="1" customWidth="1"/>
    <col min="16149" max="16149" width="12.85546875" customWidth="1"/>
    <col min="16150" max="16150" width="15.140625" customWidth="1"/>
    <col min="16151" max="16151" width="16.140625" bestFit="1" customWidth="1"/>
    <col min="16152" max="16152" width="16.85546875" bestFit="1" customWidth="1"/>
    <col min="16153" max="16153" width="14.7109375" bestFit="1" customWidth="1"/>
    <col min="16154" max="16154" width="12.85546875" bestFit="1" customWidth="1"/>
    <col min="16156" max="16156" width="15.5703125" bestFit="1" customWidth="1"/>
    <col min="16157" max="16157" width="13.140625" customWidth="1"/>
    <col min="16160" max="16160" width="24.140625" bestFit="1" customWidth="1"/>
  </cols>
  <sheetData>
    <row r="1" spans="1:256" s="158" customFormat="1" ht="30" x14ac:dyDescent="0.25">
      <c r="A1" s="144" t="s">
        <v>221</v>
      </c>
      <c r="B1" s="145" t="s">
        <v>222</v>
      </c>
      <c r="C1" s="146" t="s">
        <v>223</v>
      </c>
      <c r="D1" s="147" t="s">
        <v>224</v>
      </c>
      <c r="E1" s="145" t="s">
        <v>225</v>
      </c>
      <c r="F1" s="145" t="s">
        <v>226</v>
      </c>
      <c r="G1" s="148" t="s">
        <v>227</v>
      </c>
      <c r="H1" s="145" t="s">
        <v>228</v>
      </c>
      <c r="I1" s="145" t="s">
        <v>229</v>
      </c>
      <c r="J1" s="145" t="s">
        <v>230</v>
      </c>
      <c r="K1" s="145" t="s">
        <v>231</v>
      </c>
      <c r="L1" s="149" t="s">
        <v>232</v>
      </c>
      <c r="M1" s="145" t="s">
        <v>233</v>
      </c>
      <c r="N1" s="145" t="s">
        <v>113</v>
      </c>
      <c r="O1" s="145" t="s">
        <v>234</v>
      </c>
      <c r="P1" s="145" t="s">
        <v>115</v>
      </c>
      <c r="Q1" s="145" t="s">
        <v>235</v>
      </c>
      <c r="R1" s="145" t="s">
        <v>236</v>
      </c>
      <c r="S1" s="145" t="s">
        <v>237</v>
      </c>
      <c r="T1" s="145" t="s">
        <v>121</v>
      </c>
      <c r="U1" s="145" t="s">
        <v>238</v>
      </c>
      <c r="V1" s="145" t="s">
        <v>239</v>
      </c>
      <c r="W1" s="145" t="s">
        <v>240</v>
      </c>
      <c r="X1" s="145" t="s">
        <v>122</v>
      </c>
      <c r="Y1" s="145" t="s">
        <v>241</v>
      </c>
      <c r="Z1" s="145" t="s">
        <v>242</v>
      </c>
      <c r="AA1" s="145" t="s">
        <v>119</v>
      </c>
      <c r="AB1" s="145" t="s">
        <v>114</v>
      </c>
      <c r="AC1" s="145" t="s">
        <v>116</v>
      </c>
      <c r="AD1" s="145" t="s">
        <v>243</v>
      </c>
      <c r="AE1" s="150" t="s">
        <v>244</v>
      </c>
      <c r="AF1" s="151"/>
      <c r="AG1" s="152"/>
      <c r="AH1" s="153"/>
      <c r="AI1" s="671"/>
      <c r="AJ1" s="671"/>
      <c r="AK1" s="672"/>
      <c r="AL1" s="671"/>
      <c r="AM1" s="145" t="s">
        <v>234</v>
      </c>
      <c r="AN1" s="154"/>
      <c r="AO1" s="154"/>
      <c r="AP1" s="155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6"/>
      <c r="BI1" s="154"/>
      <c r="BJ1" s="154"/>
      <c r="BK1" s="152"/>
      <c r="BL1" s="153"/>
      <c r="BM1" s="154"/>
      <c r="BN1" s="154"/>
      <c r="BO1" s="157"/>
      <c r="BP1" s="154"/>
      <c r="BQ1" s="154"/>
      <c r="BR1" s="154"/>
      <c r="BS1" s="154"/>
      <c r="BT1" s="155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6"/>
      <c r="CM1" s="154"/>
      <c r="CN1" s="154"/>
      <c r="CO1" s="152"/>
      <c r="CP1" s="153"/>
      <c r="CQ1" s="154"/>
      <c r="CR1" s="154"/>
      <c r="CS1" s="157"/>
      <c r="CT1" s="154"/>
      <c r="CU1" s="154"/>
      <c r="CV1" s="154"/>
      <c r="CW1" s="154"/>
      <c r="CX1" s="155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6"/>
      <c r="DQ1" s="154"/>
      <c r="DR1" s="154"/>
      <c r="DS1" s="152"/>
      <c r="DT1" s="153"/>
      <c r="DU1" s="154"/>
      <c r="DV1" s="154"/>
      <c r="DW1" s="157"/>
      <c r="DX1" s="154"/>
      <c r="DY1" s="154"/>
      <c r="DZ1" s="154"/>
      <c r="EA1" s="154"/>
      <c r="EB1" s="155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6"/>
      <c r="EU1" s="154"/>
      <c r="EV1" s="154"/>
      <c r="EW1" s="152"/>
      <c r="EX1" s="153"/>
      <c r="EY1" s="154"/>
      <c r="EZ1" s="154"/>
      <c r="FA1" s="157"/>
      <c r="FB1" s="154"/>
      <c r="FC1" s="154"/>
      <c r="FD1" s="154"/>
      <c r="FE1" s="154"/>
      <c r="FF1" s="155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6"/>
      <c r="FY1" s="154"/>
      <c r="FZ1" s="154"/>
      <c r="GA1" s="152"/>
      <c r="GB1" s="153"/>
      <c r="GC1" s="154"/>
      <c r="GD1" s="154"/>
      <c r="GE1" s="157"/>
      <c r="GF1" s="154"/>
      <c r="GG1" s="154"/>
      <c r="GH1" s="154"/>
      <c r="GI1" s="154"/>
      <c r="GJ1" s="155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6"/>
      <c r="HC1" s="154"/>
      <c r="HD1" s="154"/>
      <c r="HE1" s="152"/>
      <c r="HF1" s="153"/>
      <c r="HG1" s="154"/>
      <c r="HH1" s="154"/>
      <c r="HI1" s="157"/>
      <c r="HJ1" s="154"/>
      <c r="HK1" s="154"/>
      <c r="HL1" s="154"/>
      <c r="HM1" s="154"/>
      <c r="HN1" s="155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6"/>
      <c r="IG1" s="154"/>
      <c r="IH1" s="154"/>
      <c r="II1" s="152"/>
      <c r="IJ1" s="153"/>
      <c r="IK1" s="154"/>
      <c r="IL1" s="154"/>
      <c r="IM1" s="157"/>
      <c r="IN1" s="154"/>
      <c r="IO1" s="154"/>
      <c r="IP1" s="154"/>
      <c r="IQ1" s="154"/>
      <c r="IR1" s="155"/>
      <c r="IS1" s="154"/>
      <c r="IT1" s="154"/>
      <c r="IU1" s="154"/>
      <c r="IV1" s="154"/>
    </row>
    <row r="2" spans="1:256" s="171" customFormat="1" x14ac:dyDescent="0.25">
      <c r="A2" s="159" t="s">
        <v>245</v>
      </c>
      <c r="B2" s="160"/>
      <c r="C2" s="161"/>
      <c r="D2" s="160"/>
      <c r="E2" s="162"/>
      <c r="F2" s="163"/>
      <c r="G2" s="164"/>
      <c r="H2" s="165"/>
      <c r="I2" s="166"/>
      <c r="J2" s="162"/>
      <c r="K2" s="160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168"/>
      <c r="Y2" s="168"/>
      <c r="Z2" s="168"/>
      <c r="AA2" s="168"/>
      <c r="AB2" s="168"/>
      <c r="AC2" s="168"/>
      <c r="AD2" s="168"/>
      <c r="AE2" s="169">
        <v>0</v>
      </c>
      <c r="AF2" s="170">
        <v>0</v>
      </c>
      <c r="AI2" s="172"/>
      <c r="AJ2" s="172"/>
      <c r="AK2" s="172"/>
      <c r="AL2" s="172"/>
      <c r="AM2" s="167"/>
    </row>
    <row r="3" spans="1:256" s="171" customFormat="1" x14ac:dyDescent="0.25">
      <c r="A3" s="173"/>
      <c r="B3" s="160"/>
      <c r="C3" s="161">
        <v>1</v>
      </c>
      <c r="D3" s="160" t="s">
        <v>246</v>
      </c>
      <c r="E3" s="162"/>
      <c r="F3" s="163" t="s">
        <v>247</v>
      </c>
      <c r="G3" s="174">
        <v>92.6</v>
      </c>
      <c r="H3" s="165" t="s">
        <v>248</v>
      </c>
      <c r="I3" s="166"/>
      <c r="J3" s="162"/>
      <c r="K3" s="160" t="s">
        <v>249</v>
      </c>
      <c r="L3" s="167">
        <v>4.41</v>
      </c>
      <c r="M3" s="167"/>
      <c r="N3" s="167"/>
      <c r="O3" s="167"/>
      <c r="P3" s="167"/>
      <c r="Q3" s="167"/>
      <c r="R3" s="167"/>
      <c r="S3" s="167"/>
      <c r="T3" s="167"/>
      <c r="U3" s="167">
        <v>88.19</v>
      </c>
      <c r="V3" s="167"/>
      <c r="W3" s="168"/>
      <c r="X3" s="168"/>
      <c r="Y3" s="168"/>
      <c r="Z3" s="168"/>
      <c r="AA3" s="168"/>
      <c r="AB3" s="168"/>
      <c r="AC3" s="168"/>
      <c r="AD3" s="168"/>
      <c r="AE3" s="169">
        <v>92.6</v>
      </c>
      <c r="AF3" s="170">
        <v>0</v>
      </c>
      <c r="AI3" s="172"/>
      <c r="AJ3" s="172"/>
      <c r="AK3" s="172"/>
      <c r="AL3" s="172"/>
      <c r="AM3" s="167"/>
    </row>
    <row r="4" spans="1:256" s="171" customFormat="1" x14ac:dyDescent="0.25">
      <c r="A4" s="173"/>
      <c r="B4" s="160"/>
      <c r="C4" s="161">
        <v>2</v>
      </c>
      <c r="D4" s="160" t="s">
        <v>250</v>
      </c>
      <c r="E4" s="162"/>
      <c r="F4" s="163" t="s">
        <v>247</v>
      </c>
      <c r="G4" s="174">
        <v>54.64</v>
      </c>
      <c r="H4" s="165" t="s">
        <v>251</v>
      </c>
      <c r="I4" s="166"/>
      <c r="J4" s="162"/>
      <c r="K4" s="160" t="s">
        <v>249</v>
      </c>
      <c r="L4" s="167">
        <v>2.6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>
        <v>52.04</v>
      </c>
      <c r="X4" s="168"/>
      <c r="Y4" s="168"/>
      <c r="Z4" s="168"/>
      <c r="AA4" s="168"/>
      <c r="AB4" s="168"/>
      <c r="AC4" s="168"/>
      <c r="AD4" s="168"/>
      <c r="AE4" s="169">
        <v>54.64</v>
      </c>
      <c r="AF4" s="170">
        <v>0</v>
      </c>
      <c r="AI4" s="172"/>
      <c r="AJ4" s="172"/>
      <c r="AK4" s="172"/>
      <c r="AL4" s="172"/>
      <c r="AM4" s="167"/>
    </row>
    <row r="5" spans="1:256" s="171" customFormat="1" x14ac:dyDescent="0.25">
      <c r="A5" s="173"/>
      <c r="B5" s="160"/>
      <c r="C5" s="161">
        <v>3</v>
      </c>
      <c r="D5" s="160" t="s">
        <v>252</v>
      </c>
      <c r="E5" s="162"/>
      <c r="F5" s="163" t="s">
        <v>247</v>
      </c>
      <c r="G5" s="174">
        <v>93.37</v>
      </c>
      <c r="H5" s="165" t="s">
        <v>253</v>
      </c>
      <c r="I5" s="166"/>
      <c r="J5" s="162"/>
      <c r="K5" s="160" t="s">
        <v>249</v>
      </c>
      <c r="L5" s="167">
        <v>4.45</v>
      </c>
      <c r="M5" s="167"/>
      <c r="N5" s="167"/>
      <c r="O5" s="167"/>
      <c r="P5" s="167"/>
      <c r="Q5" s="167"/>
      <c r="R5" s="167"/>
      <c r="S5" s="167"/>
      <c r="T5" s="167"/>
      <c r="U5" s="167"/>
      <c r="V5" s="167">
        <v>88.92</v>
      </c>
      <c r="W5" s="168"/>
      <c r="X5" s="168"/>
      <c r="Y5" s="168"/>
      <c r="Z5" s="168"/>
      <c r="AA5" s="168"/>
      <c r="AB5" s="168"/>
      <c r="AC5" s="168"/>
      <c r="AD5" s="168"/>
      <c r="AE5" s="169">
        <v>93.37</v>
      </c>
      <c r="AF5" s="170">
        <v>0</v>
      </c>
      <c r="AI5" s="172"/>
      <c r="AJ5" s="172"/>
      <c r="AK5" s="172"/>
      <c r="AL5" s="172"/>
      <c r="AM5" s="167"/>
    </row>
    <row r="6" spans="1:256" s="183" customFormat="1" x14ac:dyDescent="0.25">
      <c r="A6" s="175"/>
      <c r="B6" s="160"/>
      <c r="C6" s="176">
        <v>4</v>
      </c>
      <c r="D6" s="160" t="s">
        <v>254</v>
      </c>
      <c r="E6" s="177"/>
      <c r="F6" s="163" t="s">
        <v>255</v>
      </c>
      <c r="G6" s="178">
        <v>141.59</v>
      </c>
      <c r="H6" s="165" t="s">
        <v>256</v>
      </c>
      <c r="I6" s="166"/>
      <c r="J6" s="179"/>
      <c r="K6" s="160" t="s">
        <v>249</v>
      </c>
      <c r="L6" s="673">
        <v>23.6</v>
      </c>
      <c r="M6" s="167"/>
      <c r="N6" s="167">
        <v>117.99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80"/>
      <c r="AE6" s="169">
        <v>141.59</v>
      </c>
      <c r="AF6" s="170">
        <v>0</v>
      </c>
      <c r="AG6" s="181"/>
      <c r="AH6" s="181"/>
      <c r="AI6" s="182"/>
      <c r="AJ6" s="182"/>
      <c r="AK6" s="182"/>
      <c r="AL6" s="182"/>
      <c r="AM6" s="167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</row>
    <row r="7" spans="1:256" s="183" customFormat="1" x14ac:dyDescent="0.25">
      <c r="A7" s="175"/>
      <c r="B7" s="160"/>
      <c r="C7" s="176">
        <v>5</v>
      </c>
      <c r="D7" s="160" t="s">
        <v>257</v>
      </c>
      <c r="E7" s="177"/>
      <c r="F7" s="163" t="s">
        <v>258</v>
      </c>
      <c r="G7" s="178">
        <v>54.82</v>
      </c>
      <c r="H7" s="165" t="s">
        <v>259</v>
      </c>
      <c r="I7" s="166"/>
      <c r="J7" s="179"/>
      <c r="K7" s="160" t="s">
        <v>260</v>
      </c>
      <c r="L7" s="167">
        <v>8.74</v>
      </c>
      <c r="M7" s="167">
        <v>46.08</v>
      </c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80"/>
      <c r="AE7" s="169">
        <v>54.82</v>
      </c>
      <c r="AF7" s="170">
        <v>0</v>
      </c>
      <c r="AG7" s="181"/>
      <c r="AH7" s="181"/>
      <c r="AI7" s="182"/>
      <c r="AJ7" s="182"/>
      <c r="AK7" s="182"/>
      <c r="AL7" s="182"/>
      <c r="AM7" s="167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</row>
    <row r="8" spans="1:256" s="183" customFormat="1" x14ac:dyDescent="0.25">
      <c r="A8" s="175"/>
      <c r="B8" s="160"/>
      <c r="C8" s="176">
        <v>6</v>
      </c>
      <c r="D8" s="160" t="s">
        <v>257</v>
      </c>
      <c r="E8" s="177"/>
      <c r="F8" s="163" t="s">
        <v>258</v>
      </c>
      <c r="G8" s="178">
        <v>83.600000000000009</v>
      </c>
      <c r="H8" s="165" t="s">
        <v>261</v>
      </c>
      <c r="I8" s="166"/>
      <c r="J8" s="179"/>
      <c r="K8" s="160" t="s">
        <v>260</v>
      </c>
      <c r="L8" s="167">
        <v>13.53</v>
      </c>
      <c r="M8" s="167">
        <v>70.070000000000007</v>
      </c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80"/>
      <c r="AE8" s="169">
        <v>83.600000000000009</v>
      </c>
      <c r="AF8" s="170">
        <v>0</v>
      </c>
      <c r="AG8" s="181"/>
      <c r="AH8" s="181"/>
      <c r="AI8" s="182"/>
      <c r="AJ8" s="182"/>
      <c r="AK8" s="182"/>
      <c r="AL8" s="182"/>
      <c r="AM8" s="167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</row>
    <row r="9" spans="1:256" s="183" customFormat="1" x14ac:dyDescent="0.25">
      <c r="A9" s="175"/>
      <c r="B9" s="160"/>
      <c r="C9" s="176">
        <v>7</v>
      </c>
      <c r="D9" s="160" t="s">
        <v>257</v>
      </c>
      <c r="E9" s="177"/>
      <c r="F9" s="163" t="s">
        <v>258</v>
      </c>
      <c r="G9" s="178">
        <v>49.4</v>
      </c>
      <c r="H9" s="165" t="s">
        <v>262</v>
      </c>
      <c r="I9" s="166"/>
      <c r="J9" s="179"/>
      <c r="K9" s="160" t="s">
        <v>260</v>
      </c>
      <c r="L9" s="167">
        <v>7.83</v>
      </c>
      <c r="M9" s="167">
        <v>41.57</v>
      </c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80"/>
      <c r="AE9" s="169">
        <v>49.4</v>
      </c>
      <c r="AF9" s="170">
        <v>0</v>
      </c>
      <c r="AG9" s="181"/>
      <c r="AH9" s="181"/>
      <c r="AI9" s="182"/>
      <c r="AJ9" s="182"/>
      <c r="AK9" s="182"/>
      <c r="AL9" s="182"/>
      <c r="AM9" s="167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</row>
    <row r="10" spans="1:256" s="183" customFormat="1" x14ac:dyDescent="0.25">
      <c r="A10" s="175"/>
      <c r="B10" s="160"/>
      <c r="C10" s="176">
        <v>8</v>
      </c>
      <c r="D10" s="160"/>
      <c r="E10" s="177"/>
      <c r="F10" s="163" t="s">
        <v>263</v>
      </c>
      <c r="G10" s="178">
        <v>30.77</v>
      </c>
      <c r="H10" s="165" t="s">
        <v>264</v>
      </c>
      <c r="I10" s="166"/>
      <c r="J10" s="179"/>
      <c r="K10" s="160"/>
      <c r="L10" s="184">
        <v>5.13</v>
      </c>
      <c r="M10" s="185"/>
      <c r="N10" s="185">
        <v>25.64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80"/>
      <c r="AE10" s="169">
        <v>30.77</v>
      </c>
      <c r="AF10" s="170">
        <v>0</v>
      </c>
      <c r="AG10" s="181"/>
      <c r="AH10" s="181"/>
      <c r="AI10" s="182"/>
      <c r="AJ10" s="182"/>
      <c r="AK10" s="182"/>
      <c r="AL10" s="182"/>
      <c r="AM10" s="167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</row>
    <row r="11" spans="1:256" s="183" customFormat="1" x14ac:dyDescent="0.25">
      <c r="A11" s="175"/>
      <c r="B11" s="160"/>
      <c r="C11" s="176"/>
      <c r="D11" s="160"/>
      <c r="E11" s="177"/>
      <c r="F11" s="186"/>
      <c r="G11" s="178">
        <v>13.82</v>
      </c>
      <c r="H11" s="165" t="s">
        <v>265</v>
      </c>
      <c r="I11" s="166"/>
      <c r="J11" s="179"/>
      <c r="K11" s="160"/>
      <c r="L11" s="184">
        <v>2.2999999999999998</v>
      </c>
      <c r="M11" s="185"/>
      <c r="N11" s="185">
        <v>11.52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80"/>
      <c r="AE11" s="169">
        <v>13.82</v>
      </c>
      <c r="AF11" s="170">
        <v>0</v>
      </c>
      <c r="AG11" s="181"/>
      <c r="AH11" s="181"/>
      <c r="AI11" s="182"/>
      <c r="AJ11" s="182"/>
      <c r="AK11" s="182"/>
      <c r="AL11" s="182"/>
      <c r="AM11" s="167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</row>
    <row r="12" spans="1:256" s="171" customFormat="1" x14ac:dyDescent="0.25">
      <c r="A12" s="175"/>
      <c r="B12" s="160"/>
      <c r="C12" s="187">
        <v>9</v>
      </c>
      <c r="D12" s="160" t="s">
        <v>266</v>
      </c>
      <c r="E12" s="177"/>
      <c r="F12" s="163" t="s">
        <v>267</v>
      </c>
      <c r="G12" s="188">
        <v>9.9600000000000009</v>
      </c>
      <c r="H12" s="163" t="s">
        <v>268</v>
      </c>
      <c r="I12" s="160"/>
      <c r="J12" s="177"/>
      <c r="K12" s="160"/>
      <c r="L12" s="674">
        <v>1.66</v>
      </c>
      <c r="M12" s="190"/>
      <c r="N12" s="191">
        <v>8.3000000000000007</v>
      </c>
      <c r="O12" s="192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>
        <v>9.9600000000000009</v>
      </c>
      <c r="AF12" s="170">
        <v>0</v>
      </c>
      <c r="AI12" s="172"/>
      <c r="AJ12" s="172"/>
      <c r="AK12" s="172"/>
      <c r="AL12" s="172"/>
      <c r="AM12" s="192"/>
    </row>
    <row r="13" spans="1:256" s="171" customFormat="1" x14ac:dyDescent="0.25">
      <c r="A13" s="175"/>
      <c r="B13" s="160" t="s">
        <v>269</v>
      </c>
      <c r="C13" s="187">
        <v>10</v>
      </c>
      <c r="D13" s="160" t="s">
        <v>266</v>
      </c>
      <c r="E13" s="177"/>
      <c r="F13" s="163" t="s">
        <v>270</v>
      </c>
      <c r="G13" s="188">
        <v>39.6</v>
      </c>
      <c r="H13" s="163" t="s">
        <v>271</v>
      </c>
      <c r="I13" s="160"/>
      <c r="J13" s="177"/>
      <c r="K13" s="160" t="s">
        <v>272</v>
      </c>
      <c r="L13" s="189">
        <v>6.6</v>
      </c>
      <c r="M13" s="190"/>
      <c r="N13" s="191">
        <v>33</v>
      </c>
      <c r="O13" s="19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9">
        <v>39.6</v>
      </c>
      <c r="AF13" s="170">
        <v>0</v>
      </c>
      <c r="AI13" s="172"/>
      <c r="AJ13" s="172"/>
      <c r="AK13" s="172"/>
      <c r="AL13" s="172"/>
      <c r="AM13" s="192"/>
    </row>
    <row r="14" spans="1:256" s="171" customFormat="1" x14ac:dyDescent="0.25">
      <c r="A14" s="175"/>
      <c r="B14" s="160" t="s">
        <v>273</v>
      </c>
      <c r="C14" s="187">
        <v>11</v>
      </c>
      <c r="D14" s="160" t="s">
        <v>274</v>
      </c>
      <c r="E14" s="177"/>
      <c r="F14" s="163" t="s">
        <v>275</v>
      </c>
      <c r="G14" s="188">
        <v>755.72</v>
      </c>
      <c r="H14" s="163" t="s">
        <v>276</v>
      </c>
      <c r="I14" s="160"/>
      <c r="J14" s="177"/>
      <c r="K14" s="160" t="s">
        <v>272</v>
      </c>
      <c r="L14" s="189">
        <v>125.95</v>
      </c>
      <c r="M14" s="190">
        <v>629.77</v>
      </c>
      <c r="N14" s="191"/>
      <c r="O14" s="192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9">
        <v>755.72</v>
      </c>
      <c r="AF14" s="170">
        <v>0</v>
      </c>
      <c r="AI14" s="172"/>
      <c r="AJ14" s="172"/>
      <c r="AK14" s="172"/>
      <c r="AL14" s="172"/>
      <c r="AM14" s="192"/>
    </row>
    <row r="15" spans="1:256" s="171" customFormat="1" x14ac:dyDescent="0.25">
      <c r="A15" s="175"/>
      <c r="B15" s="160" t="s">
        <v>277</v>
      </c>
      <c r="C15" s="187">
        <v>12</v>
      </c>
      <c r="D15" s="160" t="s">
        <v>278</v>
      </c>
      <c r="E15" s="177"/>
      <c r="F15" s="163" t="s">
        <v>206</v>
      </c>
      <c r="G15" s="188">
        <v>27.67</v>
      </c>
      <c r="H15" s="163" t="s">
        <v>279</v>
      </c>
      <c r="I15" s="160"/>
      <c r="J15" s="177"/>
      <c r="K15" s="160" t="s">
        <v>272</v>
      </c>
      <c r="L15" s="189">
        <v>4.6100000000000003</v>
      </c>
      <c r="M15" s="190"/>
      <c r="N15" s="191">
        <v>23.06</v>
      </c>
      <c r="O15" s="192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9">
        <v>27.669999999999998</v>
      </c>
      <c r="AF15" s="170">
        <v>0</v>
      </c>
      <c r="AI15" s="172"/>
      <c r="AJ15" s="172"/>
      <c r="AK15" s="172"/>
      <c r="AL15" s="172"/>
      <c r="AM15" s="192"/>
    </row>
    <row r="16" spans="1:256" s="171" customFormat="1" x14ac:dyDescent="0.25">
      <c r="A16" s="175"/>
      <c r="B16" s="160" t="s">
        <v>280</v>
      </c>
      <c r="C16" s="187">
        <v>13</v>
      </c>
      <c r="D16" s="160" t="s">
        <v>281</v>
      </c>
      <c r="E16" s="177"/>
      <c r="F16" s="163" t="s">
        <v>282</v>
      </c>
      <c r="G16" s="188">
        <v>10909.24</v>
      </c>
      <c r="H16" s="163" t="s">
        <v>283</v>
      </c>
      <c r="I16" s="160"/>
      <c r="J16" s="177"/>
      <c r="K16" s="160"/>
      <c r="L16" s="189"/>
      <c r="M16" s="190"/>
      <c r="N16" s="191"/>
      <c r="O16" s="192"/>
      <c r="P16" s="168"/>
      <c r="Q16" s="168"/>
      <c r="R16" s="168"/>
      <c r="S16" s="168"/>
      <c r="T16" s="168"/>
      <c r="U16" s="168"/>
      <c r="V16" s="168">
        <v>7456</v>
      </c>
      <c r="W16" s="168"/>
      <c r="X16" s="168"/>
      <c r="Y16" s="168"/>
      <c r="Z16" s="168"/>
      <c r="AA16" s="168"/>
      <c r="AB16" s="168"/>
      <c r="AC16" s="168"/>
      <c r="AD16" s="168"/>
      <c r="AE16" s="169">
        <v>7456</v>
      </c>
      <c r="AF16" s="170">
        <v>3453.24</v>
      </c>
      <c r="AI16" s="172"/>
      <c r="AJ16" s="172"/>
      <c r="AK16" s="172"/>
      <c r="AL16" s="172"/>
      <c r="AM16" s="192"/>
    </row>
    <row r="17" spans="1:39" s="171" customFormat="1" x14ac:dyDescent="0.25">
      <c r="A17" s="175"/>
      <c r="B17" s="160"/>
      <c r="C17" s="187">
        <v>14</v>
      </c>
      <c r="D17" s="160" t="s">
        <v>284</v>
      </c>
      <c r="E17" s="177"/>
      <c r="F17" s="163"/>
      <c r="G17" s="193"/>
      <c r="H17" s="163" t="s">
        <v>285</v>
      </c>
      <c r="I17" s="160"/>
      <c r="J17" s="177"/>
      <c r="K17" s="160"/>
      <c r="L17" s="189"/>
      <c r="M17" s="190"/>
      <c r="N17" s="191"/>
      <c r="O17" s="192"/>
      <c r="P17" s="168"/>
      <c r="Q17" s="168"/>
      <c r="R17" s="168"/>
      <c r="S17" s="168"/>
      <c r="T17" s="168"/>
      <c r="U17" s="168">
        <v>2423.1999999999998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9">
        <v>2423.1999999999998</v>
      </c>
      <c r="AF17" s="170">
        <v>-2423.1999999999998</v>
      </c>
      <c r="AH17" s="171" t="s">
        <v>286</v>
      </c>
      <c r="AI17" s="172"/>
      <c r="AJ17" s="172"/>
      <c r="AK17" s="172"/>
      <c r="AL17" s="172"/>
      <c r="AM17" s="192"/>
    </row>
    <row r="18" spans="1:39" s="171" customFormat="1" x14ac:dyDescent="0.25">
      <c r="A18" s="175"/>
      <c r="B18" s="160"/>
      <c r="C18" s="187">
        <v>15</v>
      </c>
      <c r="D18" s="160" t="s">
        <v>281</v>
      </c>
      <c r="E18" s="177"/>
      <c r="F18" s="163"/>
      <c r="G18" s="193"/>
      <c r="H18" s="163" t="s">
        <v>287</v>
      </c>
      <c r="I18" s="160"/>
      <c r="J18" s="177"/>
      <c r="K18" s="160"/>
      <c r="L18" s="189"/>
      <c r="M18" s="190"/>
      <c r="N18" s="191"/>
      <c r="O18" s="192"/>
      <c r="P18" s="168"/>
      <c r="Q18" s="168">
        <v>50</v>
      </c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9">
        <v>50</v>
      </c>
      <c r="AF18" s="170">
        <v>-50</v>
      </c>
      <c r="AI18" s="172"/>
      <c r="AJ18" s="172"/>
      <c r="AK18" s="172"/>
      <c r="AL18" s="172"/>
      <c r="AM18" s="192"/>
    </row>
    <row r="19" spans="1:39" s="171" customFormat="1" x14ac:dyDescent="0.25">
      <c r="A19" s="175"/>
      <c r="B19" s="160"/>
      <c r="C19" s="187">
        <v>16</v>
      </c>
      <c r="D19" s="160" t="s">
        <v>288</v>
      </c>
      <c r="E19" s="177"/>
      <c r="F19" s="163"/>
      <c r="G19" s="193"/>
      <c r="H19" s="163" t="s">
        <v>289</v>
      </c>
      <c r="I19" s="160"/>
      <c r="J19" s="177"/>
      <c r="K19" s="160" t="s">
        <v>272</v>
      </c>
      <c r="L19" s="189">
        <v>163.34</v>
      </c>
      <c r="M19" s="190"/>
      <c r="N19" s="191">
        <v>816.7</v>
      </c>
      <c r="O19" s="192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9">
        <v>980.04000000000008</v>
      </c>
      <c r="AF19" s="170">
        <v>-980.04000000000008</v>
      </c>
      <c r="AI19" s="172"/>
      <c r="AJ19" s="172"/>
      <c r="AK19" s="172"/>
      <c r="AL19" s="172"/>
      <c r="AM19" s="192"/>
    </row>
    <row r="20" spans="1:39" s="171" customFormat="1" x14ac:dyDescent="0.25">
      <c r="A20" s="175"/>
      <c r="B20" s="160" t="s">
        <v>290</v>
      </c>
      <c r="C20" s="187">
        <v>17</v>
      </c>
      <c r="D20" s="160" t="s">
        <v>291</v>
      </c>
      <c r="E20" s="177"/>
      <c r="F20" s="163" t="s">
        <v>292</v>
      </c>
      <c r="G20" s="188">
        <v>2915.61</v>
      </c>
      <c r="H20" s="163" t="s">
        <v>293</v>
      </c>
      <c r="I20" s="160"/>
      <c r="J20" s="177"/>
      <c r="K20" s="160" t="s">
        <v>294</v>
      </c>
      <c r="L20" s="189">
        <v>439.41</v>
      </c>
      <c r="M20" s="190">
        <v>2197.04</v>
      </c>
      <c r="N20" s="191"/>
      <c r="O20" s="192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9">
        <v>2636.45</v>
      </c>
      <c r="AF20" s="170">
        <v>279.16000000000031</v>
      </c>
      <c r="AI20" s="172"/>
      <c r="AJ20" s="172"/>
      <c r="AK20" s="172"/>
      <c r="AL20" s="172"/>
      <c r="AM20" s="192"/>
    </row>
    <row r="21" spans="1:39" s="171" customFormat="1" x14ac:dyDescent="0.25">
      <c r="A21" s="175"/>
      <c r="B21" s="160"/>
      <c r="C21" s="187"/>
      <c r="D21" s="160" t="s">
        <v>291</v>
      </c>
      <c r="E21" s="177"/>
      <c r="F21" s="163"/>
      <c r="G21" s="193"/>
      <c r="H21" s="163" t="s">
        <v>295</v>
      </c>
      <c r="I21" s="160"/>
      <c r="J21" s="177"/>
      <c r="K21" s="160" t="s">
        <v>296</v>
      </c>
      <c r="L21" s="674">
        <v>17</v>
      </c>
      <c r="M21" s="190">
        <v>122.58</v>
      </c>
      <c r="N21" s="191"/>
      <c r="O21" s="192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9">
        <v>139.57999999999998</v>
      </c>
      <c r="AF21" s="194">
        <v>-139.57999999999998</v>
      </c>
      <c r="AI21" s="172"/>
      <c r="AJ21" s="172"/>
      <c r="AK21" s="172"/>
      <c r="AL21" s="172"/>
      <c r="AM21" s="192"/>
    </row>
    <row r="22" spans="1:39" s="171" customFormat="1" x14ac:dyDescent="0.25">
      <c r="A22" s="175"/>
      <c r="B22" s="160"/>
      <c r="C22" s="187"/>
      <c r="D22" s="160" t="s">
        <v>291</v>
      </c>
      <c r="E22" s="177"/>
      <c r="F22" s="675" t="s">
        <v>1222</v>
      </c>
      <c r="G22" s="193"/>
      <c r="H22" s="163" t="s">
        <v>297</v>
      </c>
      <c r="I22" s="160"/>
      <c r="J22" s="177"/>
      <c r="K22" s="160" t="s">
        <v>296</v>
      </c>
      <c r="L22" s="189">
        <v>23.26</v>
      </c>
      <c r="M22" s="190">
        <v>116.32</v>
      </c>
      <c r="N22" s="191"/>
      <c r="O22" s="192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>
        <v>139.57999999999998</v>
      </c>
      <c r="AF22" s="194">
        <v>-139.57999999999998</v>
      </c>
      <c r="AI22" s="172"/>
      <c r="AJ22" s="172"/>
      <c r="AK22" s="172"/>
      <c r="AL22" s="172"/>
      <c r="AM22" s="192"/>
    </row>
    <row r="23" spans="1:39" s="171" customFormat="1" x14ac:dyDescent="0.25">
      <c r="A23" s="175"/>
      <c r="B23" s="160" t="s">
        <v>298</v>
      </c>
      <c r="C23" s="187">
        <v>18</v>
      </c>
      <c r="D23" s="160" t="s">
        <v>299</v>
      </c>
      <c r="E23" s="177"/>
      <c r="F23" s="163" t="s">
        <v>300</v>
      </c>
      <c r="G23" s="188">
        <v>16.25</v>
      </c>
      <c r="H23" s="195" t="s">
        <v>301</v>
      </c>
      <c r="I23" s="160"/>
      <c r="J23" s="177"/>
      <c r="K23" s="160" t="s">
        <v>302</v>
      </c>
      <c r="L23" s="189">
        <v>2.71</v>
      </c>
      <c r="M23" s="190"/>
      <c r="N23" s="191">
        <v>13.54</v>
      </c>
      <c r="O23" s="192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9">
        <v>16.25</v>
      </c>
      <c r="AF23" s="170">
        <v>0</v>
      </c>
      <c r="AI23" s="172"/>
      <c r="AJ23" s="172"/>
      <c r="AK23" s="172"/>
      <c r="AL23" s="172"/>
      <c r="AM23" s="192"/>
    </row>
    <row r="24" spans="1:39" s="171" customFormat="1" x14ac:dyDescent="0.25">
      <c r="A24" s="175"/>
      <c r="B24" s="160" t="s">
        <v>303</v>
      </c>
      <c r="C24" s="187">
        <v>19</v>
      </c>
      <c r="D24" s="160" t="s">
        <v>304</v>
      </c>
      <c r="E24" s="177"/>
      <c r="F24" s="163" t="s">
        <v>305</v>
      </c>
      <c r="G24" s="188">
        <v>2419.9499999999998</v>
      </c>
      <c r="H24" s="195" t="s">
        <v>306</v>
      </c>
      <c r="I24" s="160"/>
      <c r="J24" s="177"/>
      <c r="K24" s="160"/>
      <c r="L24" s="189"/>
      <c r="M24" s="190">
        <v>2419.9499999999998</v>
      </c>
      <c r="N24" s="191"/>
      <c r="O24" s="192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>
        <v>2419.9499999999998</v>
      </c>
      <c r="AF24" s="170">
        <v>0</v>
      </c>
      <c r="AI24" s="172"/>
      <c r="AJ24" s="172"/>
      <c r="AK24" s="172"/>
      <c r="AL24" s="172"/>
      <c r="AM24" s="192"/>
    </row>
    <row r="25" spans="1:39" s="171" customFormat="1" x14ac:dyDescent="0.25">
      <c r="A25" s="175"/>
      <c r="B25" s="160" t="s">
        <v>307</v>
      </c>
      <c r="C25" s="187">
        <v>20</v>
      </c>
      <c r="D25" s="160" t="s">
        <v>308</v>
      </c>
      <c r="E25" s="177"/>
      <c r="F25" s="163" t="s">
        <v>309</v>
      </c>
      <c r="G25" s="188">
        <v>21</v>
      </c>
      <c r="H25" s="195" t="s">
        <v>310</v>
      </c>
      <c r="I25" s="160"/>
      <c r="J25" s="177"/>
      <c r="K25" s="160" t="s">
        <v>311</v>
      </c>
      <c r="L25" s="189"/>
      <c r="M25" s="190"/>
      <c r="N25" s="191"/>
      <c r="O25" s="192"/>
      <c r="P25" s="168"/>
      <c r="Q25" s="168"/>
      <c r="R25" s="168"/>
      <c r="S25" s="168">
        <v>21</v>
      </c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9">
        <v>21</v>
      </c>
      <c r="AF25" s="170">
        <v>0</v>
      </c>
      <c r="AI25" s="172"/>
      <c r="AJ25" s="172"/>
      <c r="AK25" s="172"/>
      <c r="AL25" s="172"/>
      <c r="AM25" s="192"/>
    </row>
    <row r="26" spans="1:39" s="171" customFormat="1" x14ac:dyDescent="0.25">
      <c r="A26" s="175"/>
      <c r="B26" s="160" t="s">
        <v>312</v>
      </c>
      <c r="C26" s="187">
        <v>21</v>
      </c>
      <c r="D26" s="160" t="s">
        <v>313</v>
      </c>
      <c r="E26" s="177"/>
      <c r="F26" s="163" t="s">
        <v>314</v>
      </c>
      <c r="G26" s="188">
        <v>71.62</v>
      </c>
      <c r="H26" s="163" t="s">
        <v>315</v>
      </c>
      <c r="I26" s="160"/>
      <c r="J26" s="177"/>
      <c r="K26" s="160" t="s">
        <v>316</v>
      </c>
      <c r="L26" s="189">
        <v>11.94</v>
      </c>
      <c r="M26" s="190">
        <v>59.68</v>
      </c>
      <c r="N26" s="191"/>
      <c r="O26" s="192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9">
        <v>71.62</v>
      </c>
      <c r="AF26" s="170">
        <v>0</v>
      </c>
      <c r="AI26" s="172"/>
      <c r="AJ26" s="172"/>
      <c r="AK26" s="172"/>
      <c r="AL26" s="172"/>
      <c r="AM26" s="192"/>
    </row>
    <row r="27" spans="1:39" s="171" customFormat="1" x14ac:dyDescent="0.25">
      <c r="A27" s="175"/>
      <c r="B27" s="160" t="s">
        <v>317</v>
      </c>
      <c r="C27" s="187">
        <v>22</v>
      </c>
      <c r="D27" s="160" t="s">
        <v>308</v>
      </c>
      <c r="E27" s="177"/>
      <c r="F27" s="163" t="s">
        <v>318</v>
      </c>
      <c r="G27" s="188">
        <v>35</v>
      </c>
      <c r="H27" s="163" t="s">
        <v>319</v>
      </c>
      <c r="I27" s="160"/>
      <c r="J27" s="177"/>
      <c r="K27" s="160" t="s">
        <v>320</v>
      </c>
      <c r="L27" s="189"/>
      <c r="M27" s="190"/>
      <c r="N27" s="191">
        <v>35</v>
      </c>
      <c r="O27" s="192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9">
        <v>35</v>
      </c>
      <c r="AF27" s="170">
        <v>0</v>
      </c>
      <c r="AJ27" s="172"/>
      <c r="AK27" s="172"/>
      <c r="AL27" s="172"/>
      <c r="AM27" s="192"/>
    </row>
    <row r="28" spans="1:39" s="171" customFormat="1" x14ac:dyDescent="0.25">
      <c r="A28" s="175"/>
      <c r="B28" s="160" t="s">
        <v>321</v>
      </c>
      <c r="C28" s="187">
        <v>23</v>
      </c>
      <c r="D28" s="160" t="s">
        <v>322</v>
      </c>
      <c r="E28" s="177"/>
      <c r="F28" s="163" t="s">
        <v>323</v>
      </c>
      <c r="G28" s="188">
        <v>360</v>
      </c>
      <c r="H28" s="163" t="s">
        <v>324</v>
      </c>
      <c r="I28" s="160"/>
      <c r="J28" s="177"/>
      <c r="K28" s="160" t="s">
        <v>325</v>
      </c>
      <c r="L28" s="189">
        <v>60</v>
      </c>
      <c r="M28" s="190"/>
      <c r="N28" s="191">
        <v>300</v>
      </c>
      <c r="O28" s="192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9">
        <v>360</v>
      </c>
      <c r="AF28" s="170">
        <v>0</v>
      </c>
      <c r="AI28" s="172"/>
      <c r="AJ28" s="172"/>
      <c r="AK28" s="172"/>
      <c r="AL28" s="172"/>
      <c r="AM28" s="192"/>
    </row>
    <row r="29" spans="1:39" s="171" customFormat="1" x14ac:dyDescent="0.25">
      <c r="A29" s="175"/>
      <c r="B29" s="160" t="s">
        <v>326</v>
      </c>
      <c r="C29" s="187">
        <v>24</v>
      </c>
      <c r="D29" s="160" t="s">
        <v>299</v>
      </c>
      <c r="E29" s="177"/>
      <c r="F29" s="163" t="s">
        <v>179</v>
      </c>
      <c r="G29" s="188">
        <v>26.68</v>
      </c>
      <c r="H29" s="163" t="s">
        <v>327</v>
      </c>
      <c r="I29" s="160"/>
      <c r="J29" s="177"/>
      <c r="K29" s="160" t="s">
        <v>328</v>
      </c>
      <c r="L29" s="189">
        <v>4.4400000000000004</v>
      </c>
      <c r="M29" s="190"/>
      <c r="N29" s="191">
        <v>22.24</v>
      </c>
      <c r="O29" s="192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9">
        <v>26.68</v>
      </c>
      <c r="AF29" s="170">
        <v>0</v>
      </c>
      <c r="AI29" s="172"/>
      <c r="AJ29" s="172"/>
      <c r="AK29" s="172"/>
      <c r="AL29" s="172"/>
      <c r="AM29" s="192"/>
    </row>
    <row r="30" spans="1:39" s="171" customFormat="1" x14ac:dyDescent="0.25">
      <c r="A30" s="175"/>
      <c r="B30" s="160" t="s">
        <v>329</v>
      </c>
      <c r="C30" s="187">
        <v>25</v>
      </c>
      <c r="D30" s="160" t="s">
        <v>308</v>
      </c>
      <c r="E30" s="177"/>
      <c r="F30" s="163" t="s">
        <v>330</v>
      </c>
      <c r="G30" s="188">
        <v>442.8</v>
      </c>
      <c r="H30" s="163" t="s">
        <v>310</v>
      </c>
      <c r="I30" s="160"/>
      <c r="J30" s="177"/>
      <c r="K30" s="160" t="s">
        <v>331</v>
      </c>
      <c r="L30" s="189">
        <v>73.8</v>
      </c>
      <c r="M30" s="190"/>
      <c r="N30" s="191"/>
      <c r="O30" s="192"/>
      <c r="P30" s="168"/>
      <c r="Q30" s="168"/>
      <c r="R30" s="168"/>
      <c r="S30" s="168">
        <v>369</v>
      </c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9">
        <v>442.8</v>
      </c>
      <c r="AF30" s="170">
        <v>0</v>
      </c>
      <c r="AI30" s="172"/>
      <c r="AJ30" s="172"/>
      <c r="AK30" s="172"/>
      <c r="AL30" s="172"/>
      <c r="AM30" s="192"/>
    </row>
    <row r="31" spans="1:39" s="171" customFormat="1" x14ac:dyDescent="0.25">
      <c r="A31" s="175"/>
      <c r="B31" s="160" t="s">
        <v>332</v>
      </c>
      <c r="C31" s="187">
        <v>26</v>
      </c>
      <c r="D31" s="160" t="s">
        <v>333</v>
      </c>
      <c r="E31" s="177"/>
      <c r="F31" s="163" t="s">
        <v>334</v>
      </c>
      <c r="G31" s="188">
        <v>600</v>
      </c>
      <c r="H31" s="163" t="s">
        <v>335</v>
      </c>
      <c r="I31" s="160"/>
      <c r="J31" s="177"/>
      <c r="K31" s="160"/>
      <c r="L31" s="189"/>
      <c r="M31" s="190"/>
      <c r="N31" s="191"/>
      <c r="O31" s="192"/>
      <c r="P31" s="168">
        <v>600</v>
      </c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9">
        <v>600</v>
      </c>
      <c r="AF31" s="170">
        <v>0</v>
      </c>
      <c r="AI31" s="172"/>
      <c r="AJ31" s="172"/>
      <c r="AK31" s="172"/>
      <c r="AL31" s="172"/>
      <c r="AM31" s="192"/>
    </row>
    <row r="32" spans="1:39" s="171" customFormat="1" x14ac:dyDescent="0.25">
      <c r="A32" s="175"/>
      <c r="B32" s="160" t="s">
        <v>336</v>
      </c>
      <c r="C32" s="187">
        <v>27</v>
      </c>
      <c r="D32" s="160" t="s">
        <v>308</v>
      </c>
      <c r="E32" s="177"/>
      <c r="F32" s="163" t="s">
        <v>216</v>
      </c>
      <c r="G32" s="188">
        <v>1030.31</v>
      </c>
      <c r="H32" s="163" t="s">
        <v>310</v>
      </c>
      <c r="I32" s="160"/>
      <c r="J32" s="177"/>
      <c r="K32" s="160"/>
      <c r="L32" s="189"/>
      <c r="M32" s="190"/>
      <c r="N32" s="191"/>
      <c r="O32" s="192"/>
      <c r="P32" s="168"/>
      <c r="Q32" s="168"/>
      <c r="R32" s="168"/>
      <c r="S32" s="168">
        <v>1030.31</v>
      </c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9">
        <v>1030.31</v>
      </c>
      <c r="AF32" s="170">
        <v>0</v>
      </c>
      <c r="AI32" s="172"/>
      <c r="AJ32" s="172"/>
      <c r="AK32" s="172"/>
      <c r="AL32" s="172"/>
      <c r="AM32" s="192"/>
    </row>
    <row r="33" spans="1:77" s="171" customFormat="1" x14ac:dyDescent="0.25">
      <c r="A33" s="175"/>
      <c r="B33" s="160" t="s">
        <v>337</v>
      </c>
      <c r="C33" s="187">
        <v>28</v>
      </c>
      <c r="D33" s="160" t="s">
        <v>338</v>
      </c>
      <c r="E33" s="177"/>
      <c r="F33" s="163" t="s">
        <v>339</v>
      </c>
      <c r="G33" s="188">
        <v>44.89</v>
      </c>
      <c r="H33" s="163" t="s">
        <v>340</v>
      </c>
      <c r="I33" s="160"/>
      <c r="J33" s="177"/>
      <c r="K33" s="160" t="s">
        <v>341</v>
      </c>
      <c r="L33" s="189"/>
      <c r="M33" s="190"/>
      <c r="N33" s="191">
        <v>44.89</v>
      </c>
      <c r="O33" s="192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9">
        <v>44.89</v>
      </c>
      <c r="AF33" s="170">
        <v>0</v>
      </c>
      <c r="AI33" s="172"/>
      <c r="AJ33" s="172"/>
      <c r="AK33" s="172"/>
      <c r="AL33" s="172"/>
      <c r="AM33" s="192"/>
    </row>
    <row r="34" spans="1:77" s="183" customFormat="1" x14ac:dyDescent="0.25">
      <c r="A34" s="173"/>
      <c r="B34" s="160" t="s">
        <v>342</v>
      </c>
      <c r="C34" s="187">
        <v>29</v>
      </c>
      <c r="D34" s="160" t="s">
        <v>343</v>
      </c>
      <c r="E34" s="177"/>
      <c r="F34" s="163" t="s">
        <v>344</v>
      </c>
      <c r="G34" s="196">
        <v>4846.1400000000003</v>
      </c>
      <c r="H34" s="197" t="s">
        <v>345</v>
      </c>
      <c r="I34" s="160"/>
      <c r="J34" s="177"/>
      <c r="K34" s="160"/>
      <c r="L34" s="190"/>
      <c r="M34" s="190"/>
      <c r="N34" s="191"/>
      <c r="O34" s="198">
        <v>4846.1399999999994</v>
      </c>
      <c r="P34" s="191"/>
      <c r="Q34" s="190"/>
      <c r="R34" s="190"/>
      <c r="S34" s="192"/>
      <c r="T34" s="191"/>
      <c r="U34" s="192"/>
      <c r="V34" s="190"/>
      <c r="W34" s="190"/>
      <c r="X34" s="190"/>
      <c r="Y34" s="190"/>
      <c r="Z34" s="190"/>
      <c r="AA34" s="190"/>
      <c r="AB34" s="190"/>
      <c r="AC34" s="190"/>
      <c r="AD34" s="190"/>
      <c r="AE34" s="199">
        <v>4846.1399999999994</v>
      </c>
      <c r="AF34" s="200">
        <v>0</v>
      </c>
      <c r="AG34" s="181"/>
      <c r="AH34" s="181"/>
      <c r="AI34" s="182"/>
      <c r="AJ34" s="182"/>
      <c r="AK34" s="182"/>
      <c r="AL34" s="182"/>
      <c r="AM34" s="198">
        <v>4846.1399999999994</v>
      </c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</row>
    <row r="35" spans="1:77" s="183" customFormat="1" x14ac:dyDescent="0.25">
      <c r="A35" s="173"/>
      <c r="B35" s="160" t="s">
        <v>346</v>
      </c>
      <c r="C35" s="187">
        <v>30</v>
      </c>
      <c r="D35" s="160" t="s">
        <v>343</v>
      </c>
      <c r="E35" s="177"/>
      <c r="F35" s="163" t="s">
        <v>347</v>
      </c>
      <c r="G35" s="196">
        <v>4466.55</v>
      </c>
      <c r="H35" s="197" t="s">
        <v>348</v>
      </c>
      <c r="I35" s="160"/>
      <c r="J35" s="177"/>
      <c r="K35" s="160"/>
      <c r="L35" s="190"/>
      <c r="M35" s="190"/>
      <c r="N35" s="191"/>
      <c r="O35" s="198">
        <v>4466.55</v>
      </c>
      <c r="P35" s="191"/>
      <c r="Q35" s="190"/>
      <c r="R35" s="190"/>
      <c r="S35" s="192"/>
      <c r="T35" s="191"/>
      <c r="U35" s="192"/>
      <c r="V35" s="190"/>
      <c r="W35" s="190"/>
      <c r="X35" s="190"/>
      <c r="Y35" s="190"/>
      <c r="Z35" s="190"/>
      <c r="AA35" s="190"/>
      <c r="AB35" s="190"/>
      <c r="AC35" s="190"/>
      <c r="AD35" s="190"/>
      <c r="AE35" s="199">
        <v>4466.55</v>
      </c>
      <c r="AF35" s="201">
        <v>0</v>
      </c>
      <c r="AG35" s="181"/>
      <c r="AH35" s="181"/>
      <c r="AI35" s="182"/>
      <c r="AJ35" s="182"/>
      <c r="AK35" s="182"/>
      <c r="AL35" s="182"/>
      <c r="AM35" s="198">
        <v>3991.55</v>
      </c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</row>
    <row r="36" spans="1:77" s="171" customFormat="1" x14ac:dyDescent="0.25">
      <c r="A36" s="175"/>
      <c r="B36" s="160"/>
      <c r="C36" s="187"/>
      <c r="D36" s="160" t="s">
        <v>343</v>
      </c>
      <c r="E36" s="177"/>
      <c r="F36" s="163"/>
      <c r="G36" s="188">
        <v>15746.56</v>
      </c>
      <c r="H36" s="163" t="s">
        <v>349</v>
      </c>
      <c r="I36" s="160"/>
      <c r="J36" s="177"/>
      <c r="K36" s="160"/>
      <c r="L36" s="189"/>
      <c r="M36" s="190"/>
      <c r="N36" s="191"/>
      <c r="O36" s="202">
        <v>15746.56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9">
        <v>15746.56</v>
      </c>
      <c r="AF36" s="170">
        <v>0</v>
      </c>
      <c r="AI36" s="172"/>
      <c r="AJ36" s="172"/>
      <c r="AK36" s="172"/>
      <c r="AL36" s="172"/>
      <c r="AM36" s="192">
        <v>15746.56</v>
      </c>
    </row>
    <row r="37" spans="1:77" s="171" customFormat="1" x14ac:dyDescent="0.25">
      <c r="A37" s="175"/>
      <c r="B37" s="160"/>
      <c r="C37" s="187"/>
      <c r="D37" s="160"/>
      <c r="E37" s="177"/>
      <c r="F37" s="163" t="s">
        <v>344</v>
      </c>
      <c r="G37" s="203"/>
      <c r="H37" s="197" t="s">
        <v>350</v>
      </c>
      <c r="I37" s="160"/>
      <c r="J37" s="177"/>
      <c r="K37" s="160"/>
      <c r="L37" s="189"/>
      <c r="M37" s="190"/>
      <c r="N37" s="191"/>
      <c r="O37" s="192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9">
        <v>0</v>
      </c>
      <c r="AF37" s="170">
        <v>0</v>
      </c>
      <c r="AI37" s="172">
        <v>1000</v>
      </c>
      <c r="AJ37" s="172" t="s">
        <v>1223</v>
      </c>
      <c r="AK37" s="172"/>
      <c r="AL37" s="172"/>
      <c r="AM37" s="192"/>
    </row>
    <row r="38" spans="1:77" s="171" customFormat="1" x14ac:dyDescent="0.25">
      <c r="A38" s="175"/>
      <c r="B38" s="160"/>
      <c r="C38" s="187"/>
      <c r="D38" s="160"/>
      <c r="E38" s="177"/>
      <c r="F38" s="163" t="s">
        <v>347</v>
      </c>
      <c r="G38" s="203"/>
      <c r="H38" s="197" t="s">
        <v>351</v>
      </c>
      <c r="I38" s="160"/>
      <c r="J38" s="177"/>
      <c r="K38" s="160"/>
      <c r="L38" s="189"/>
      <c r="M38" s="190"/>
      <c r="N38" s="191"/>
      <c r="O38" s="192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9">
        <v>0</v>
      </c>
      <c r="AF38" s="170">
        <v>0</v>
      </c>
      <c r="AI38" s="676">
        <v>-45425.71</v>
      </c>
      <c r="AJ38" s="676" t="s">
        <v>1224</v>
      </c>
      <c r="AK38" s="172"/>
      <c r="AL38" s="172"/>
      <c r="AM38" s="192"/>
    </row>
    <row r="39" spans="1:77" s="171" customFormat="1" x14ac:dyDescent="0.25">
      <c r="A39" s="175"/>
      <c r="B39" s="160"/>
      <c r="C39" s="187"/>
      <c r="D39" s="160"/>
      <c r="E39" s="177"/>
      <c r="F39" s="163" t="s">
        <v>352</v>
      </c>
      <c r="G39" s="188">
        <v>25.55</v>
      </c>
      <c r="H39" s="163" t="s">
        <v>353</v>
      </c>
      <c r="I39" s="160"/>
      <c r="J39" s="177"/>
      <c r="K39" s="160"/>
      <c r="L39" s="189"/>
      <c r="M39" s="190"/>
      <c r="N39" s="191"/>
      <c r="O39" s="192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>
        <v>25.55</v>
      </c>
      <c r="AC39" s="168"/>
      <c r="AD39" s="168"/>
      <c r="AE39" s="169">
        <v>25.55</v>
      </c>
      <c r="AF39" s="170">
        <v>0</v>
      </c>
      <c r="AI39" s="677">
        <v>-247601.01</v>
      </c>
      <c r="AJ39" s="678" t="s">
        <v>1225</v>
      </c>
      <c r="AK39" s="172"/>
      <c r="AL39" s="172"/>
      <c r="AM39" s="192"/>
    </row>
    <row r="40" spans="1:77" s="171" customFormat="1" x14ac:dyDescent="0.25">
      <c r="A40" s="175"/>
      <c r="B40" s="160"/>
      <c r="C40" s="187"/>
      <c r="D40" s="160"/>
      <c r="E40" s="177"/>
      <c r="F40" s="163"/>
      <c r="G40" s="193"/>
      <c r="H40" s="163"/>
      <c r="I40" s="160"/>
      <c r="J40" s="177"/>
      <c r="K40" s="160"/>
      <c r="L40" s="189"/>
      <c r="M40" s="190"/>
      <c r="N40" s="191"/>
      <c r="O40" s="192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9">
        <v>0</v>
      </c>
      <c r="AF40" s="170">
        <v>0</v>
      </c>
      <c r="AI40" s="677">
        <v>292491.38</v>
      </c>
      <c r="AJ40" s="677" t="s">
        <v>1226</v>
      </c>
      <c r="AK40" s="172"/>
      <c r="AL40" s="172"/>
      <c r="AM40" s="192"/>
    </row>
    <row r="41" spans="1:77" s="171" customFormat="1" x14ac:dyDescent="0.25">
      <c r="A41" s="175"/>
      <c r="B41" s="160"/>
      <c r="C41" s="187"/>
      <c r="D41" s="160"/>
      <c r="E41" s="177"/>
      <c r="F41" s="163"/>
      <c r="G41" s="193"/>
      <c r="H41" s="163"/>
      <c r="I41" s="160"/>
      <c r="J41" s="177"/>
      <c r="K41" s="160"/>
      <c r="L41" s="189"/>
      <c r="M41" s="190"/>
      <c r="N41" s="191"/>
      <c r="O41" s="192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9">
        <v>0</v>
      </c>
      <c r="AF41" s="170">
        <v>0</v>
      </c>
      <c r="AI41" s="172">
        <v>11570.21</v>
      </c>
      <c r="AJ41" s="171" t="s">
        <v>1227</v>
      </c>
      <c r="AK41" s="172"/>
      <c r="AL41" s="172"/>
      <c r="AM41" s="192"/>
    </row>
    <row r="42" spans="1:77" s="171" customFormat="1" ht="15.75" thickBot="1" x14ac:dyDescent="0.3">
      <c r="A42" s="204"/>
      <c r="B42" s="205"/>
      <c r="C42" s="206"/>
      <c r="D42" s="207"/>
      <c r="E42" s="208"/>
      <c r="F42" s="209"/>
      <c r="G42" s="210"/>
      <c r="H42" s="211"/>
      <c r="I42" s="205"/>
      <c r="J42" s="208"/>
      <c r="K42" s="205"/>
      <c r="L42" s="212"/>
      <c r="M42" s="213"/>
      <c r="N42" s="213"/>
      <c r="O42" s="213"/>
      <c r="P42" s="213"/>
      <c r="Q42" s="213"/>
      <c r="R42" s="213"/>
      <c r="S42" s="213"/>
      <c r="T42" s="213"/>
      <c r="U42" s="213"/>
      <c r="V42" s="214"/>
      <c r="W42" s="214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I42" s="215"/>
      <c r="AJ42" s="215"/>
      <c r="AK42" s="172"/>
      <c r="AL42" s="172"/>
      <c r="AM42" s="213"/>
    </row>
    <row r="43" spans="1:77" s="171" customFormat="1" ht="15.75" thickBot="1" x14ac:dyDescent="0.3">
      <c r="A43" s="216"/>
      <c r="B43" s="217"/>
      <c r="C43" s="218"/>
      <c r="D43" s="207"/>
      <c r="E43" s="219"/>
      <c r="F43" s="220" t="s">
        <v>354</v>
      </c>
      <c r="G43" s="221">
        <v>45425.71</v>
      </c>
      <c r="H43" s="222"/>
      <c r="I43" s="223"/>
      <c r="J43" s="224"/>
      <c r="K43" s="223"/>
      <c r="L43" s="225">
        <v>1007.3100000000002</v>
      </c>
      <c r="M43" s="225">
        <v>5703.0599999999995</v>
      </c>
      <c r="N43" s="225">
        <v>1451.88</v>
      </c>
      <c r="O43" s="225">
        <v>25059.25</v>
      </c>
      <c r="P43" s="225">
        <v>600</v>
      </c>
      <c r="Q43" s="225">
        <v>50</v>
      </c>
      <c r="R43" s="225">
        <v>0</v>
      </c>
      <c r="S43" s="225">
        <v>1420.31</v>
      </c>
      <c r="T43" s="225">
        <v>0</v>
      </c>
      <c r="U43" s="225">
        <v>2511.39</v>
      </c>
      <c r="V43" s="225">
        <v>7544.92</v>
      </c>
      <c r="W43" s="225">
        <v>52.04</v>
      </c>
      <c r="X43" s="225">
        <v>0</v>
      </c>
      <c r="Y43" s="225">
        <v>0</v>
      </c>
      <c r="Z43" s="225">
        <v>0</v>
      </c>
      <c r="AA43" s="225">
        <v>0</v>
      </c>
      <c r="AB43" s="225">
        <v>25.55</v>
      </c>
      <c r="AC43" s="225">
        <v>0</v>
      </c>
      <c r="AD43" s="225">
        <v>0</v>
      </c>
      <c r="AE43" s="226">
        <v>45425.71</v>
      </c>
      <c r="AF43" s="226">
        <v>2.2737367544323206E-13</v>
      </c>
      <c r="AI43" s="172">
        <v>-11034.87</v>
      </c>
      <c r="AJ43" s="227" t="s">
        <v>1228</v>
      </c>
      <c r="AK43" s="172"/>
      <c r="AL43" s="172"/>
      <c r="AM43" s="225">
        <v>24584.25</v>
      </c>
    </row>
    <row r="44" spans="1:77" s="215" customFormat="1" ht="15.75" thickBot="1" x14ac:dyDescent="0.3">
      <c r="A44" s="216"/>
      <c r="B44" s="217"/>
      <c r="C44" s="218"/>
      <c r="D44" s="207"/>
      <c r="E44" s="219"/>
      <c r="F44" s="228"/>
      <c r="G44" s="229" t="s">
        <v>355</v>
      </c>
      <c r="H44" s="230"/>
      <c r="I44" s="231"/>
      <c r="J44" s="232"/>
      <c r="K44" s="231"/>
      <c r="L44" s="233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5"/>
      <c r="AF44" s="235"/>
      <c r="AG44" s="236"/>
      <c r="AH44" s="236"/>
      <c r="AI44" s="678"/>
      <c r="AJ44" s="678"/>
      <c r="AK44" s="676"/>
      <c r="AL44" s="676"/>
      <c r="AM44" s="234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</row>
    <row r="45" spans="1:77" s="227" customFormat="1" ht="15.75" thickBot="1" x14ac:dyDescent="0.3">
      <c r="A45" s="216"/>
      <c r="B45" s="217"/>
      <c r="C45" s="218"/>
      <c r="D45" s="207"/>
      <c r="E45" s="219"/>
      <c r="F45" s="220" t="s">
        <v>356</v>
      </c>
      <c r="G45" s="221">
        <v>45425.71</v>
      </c>
      <c r="H45" s="222"/>
      <c r="I45" s="223"/>
      <c r="J45" s="224"/>
      <c r="K45" s="223"/>
      <c r="L45" s="225">
        <v>1007.3100000000002</v>
      </c>
      <c r="M45" s="225">
        <v>5703.0599999999995</v>
      </c>
      <c r="N45" s="225">
        <v>1451.88</v>
      </c>
      <c r="O45" s="225">
        <v>25059.25</v>
      </c>
      <c r="P45" s="225">
        <v>600</v>
      </c>
      <c r="Q45" s="225">
        <v>50</v>
      </c>
      <c r="R45" s="225">
        <v>0</v>
      </c>
      <c r="S45" s="225">
        <v>1420.31</v>
      </c>
      <c r="T45" s="225">
        <v>0</v>
      </c>
      <c r="U45" s="225">
        <v>2511.39</v>
      </c>
      <c r="V45" s="225">
        <v>7544.92</v>
      </c>
      <c r="W45" s="225">
        <v>52.04</v>
      </c>
      <c r="X45" s="225">
        <v>0</v>
      </c>
      <c r="Y45" s="225">
        <v>0</v>
      </c>
      <c r="Z45" s="225">
        <v>0</v>
      </c>
      <c r="AA45" s="225">
        <v>0</v>
      </c>
      <c r="AB45" s="225">
        <v>25.55</v>
      </c>
      <c r="AC45" s="225">
        <v>0</v>
      </c>
      <c r="AD45" s="225">
        <v>0</v>
      </c>
      <c r="AE45" s="237">
        <v>45425.71</v>
      </c>
      <c r="AF45" s="237">
        <v>2.2737367544323206E-13</v>
      </c>
      <c r="AG45" s="238"/>
      <c r="AH45" s="238"/>
      <c r="AI45" s="679">
        <v>999.99999999997272</v>
      </c>
      <c r="AJ45" s="678" t="s">
        <v>1229</v>
      </c>
      <c r="AK45" s="680"/>
      <c r="AL45" s="677"/>
      <c r="AM45" s="225">
        <v>24584.25</v>
      </c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</row>
    <row r="46" spans="1:77" x14ac:dyDescent="0.25">
      <c r="AI46" s="172">
        <v>1000</v>
      </c>
      <c r="AJ46" s="678" t="s">
        <v>1230</v>
      </c>
      <c r="AK46" s="677"/>
      <c r="AL46" s="681"/>
    </row>
    <row r="47" spans="1:77" x14ac:dyDescent="0.25">
      <c r="AI47" s="172">
        <v>2.7284841053187847E-11</v>
      </c>
      <c r="AJ47" s="678" t="s">
        <v>220</v>
      </c>
      <c r="AK47" s="678"/>
      <c r="AL47" s="678"/>
    </row>
    <row r="48" spans="1:77" s="247" customFormat="1" ht="30" x14ac:dyDescent="0.25">
      <c r="A48" s="666" t="s">
        <v>221</v>
      </c>
      <c r="B48" s="666" t="s">
        <v>222</v>
      </c>
      <c r="C48" s="242" t="s">
        <v>223</v>
      </c>
      <c r="D48" s="666" t="s">
        <v>224</v>
      </c>
      <c r="E48" s="243" t="s">
        <v>225</v>
      </c>
      <c r="F48" s="244" t="s">
        <v>226</v>
      </c>
      <c r="G48" s="245" t="s">
        <v>227</v>
      </c>
      <c r="H48" s="666" t="s">
        <v>228</v>
      </c>
      <c r="I48" s="666" t="s">
        <v>229</v>
      </c>
      <c r="J48" s="666" t="s">
        <v>230</v>
      </c>
      <c r="K48" s="666" t="s">
        <v>231</v>
      </c>
      <c r="L48" s="666" t="s">
        <v>232</v>
      </c>
      <c r="M48" s="666" t="s">
        <v>233</v>
      </c>
      <c r="N48" s="666" t="s">
        <v>113</v>
      </c>
      <c r="O48" s="666" t="s">
        <v>234</v>
      </c>
      <c r="P48" s="666" t="s">
        <v>115</v>
      </c>
      <c r="Q48" s="666" t="s">
        <v>235</v>
      </c>
      <c r="R48" s="666" t="s">
        <v>236</v>
      </c>
      <c r="S48" s="666" t="s">
        <v>237</v>
      </c>
      <c r="T48" s="666" t="s">
        <v>121</v>
      </c>
      <c r="U48" s="666" t="s">
        <v>238</v>
      </c>
      <c r="V48" s="666" t="s">
        <v>239</v>
      </c>
      <c r="W48" s="666" t="s">
        <v>240</v>
      </c>
      <c r="X48" s="666" t="s">
        <v>122</v>
      </c>
      <c r="Y48" s="666" t="s">
        <v>241</v>
      </c>
      <c r="Z48" s="666" t="s">
        <v>242</v>
      </c>
      <c r="AA48" s="666" t="s">
        <v>119</v>
      </c>
      <c r="AB48" s="245" t="s">
        <v>114</v>
      </c>
      <c r="AC48" s="245" t="s">
        <v>116</v>
      </c>
      <c r="AD48" s="666" t="s">
        <v>243</v>
      </c>
      <c r="AE48" s="666" t="s">
        <v>244</v>
      </c>
      <c r="AF48" s="246"/>
      <c r="AI48" s="682"/>
      <c r="AJ48" s="682"/>
      <c r="AK48" s="682"/>
      <c r="AL48" s="682"/>
      <c r="AM48" s="666" t="s">
        <v>234</v>
      </c>
    </row>
    <row r="49" spans="1:77" s="251" customFormat="1" x14ac:dyDescent="0.25">
      <c r="A49" s="159" t="s">
        <v>357</v>
      </c>
      <c r="B49" s="160" t="s">
        <v>358</v>
      </c>
      <c r="C49" s="187">
        <v>31</v>
      </c>
      <c r="D49" s="160" t="s">
        <v>246</v>
      </c>
      <c r="E49" s="162"/>
      <c r="F49" s="163" t="s">
        <v>359</v>
      </c>
      <c r="G49" s="248">
        <v>65.739999999999995</v>
      </c>
      <c r="H49" s="249" t="s">
        <v>248</v>
      </c>
      <c r="I49" s="166"/>
      <c r="J49" s="162"/>
      <c r="K49" s="160"/>
      <c r="L49" s="167">
        <v>3.13</v>
      </c>
      <c r="M49" s="250"/>
      <c r="N49" s="250"/>
      <c r="O49" s="250"/>
      <c r="P49" s="250"/>
      <c r="Q49" s="250"/>
      <c r="R49" s="250"/>
      <c r="S49" s="250"/>
      <c r="T49" s="250"/>
      <c r="U49" s="250">
        <v>62.61</v>
      </c>
      <c r="V49" s="250"/>
      <c r="W49" s="250"/>
      <c r="X49" s="250"/>
      <c r="Y49" s="250"/>
      <c r="Z49" s="250"/>
      <c r="AA49" s="250"/>
      <c r="AB49" s="250"/>
      <c r="AC49" s="250"/>
      <c r="AD49" s="250"/>
      <c r="AE49" s="199">
        <v>65.739999999999995</v>
      </c>
      <c r="AF49" s="200">
        <v>0</v>
      </c>
      <c r="AG49" s="200"/>
      <c r="AH49" s="200"/>
      <c r="AI49" s="683"/>
      <c r="AJ49" s="683"/>
      <c r="AK49" s="683"/>
      <c r="AL49" s="683"/>
      <c r="AM49" s="25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</row>
    <row r="50" spans="1:77" s="183" customFormat="1" x14ac:dyDescent="0.25">
      <c r="A50" s="173"/>
      <c r="B50" s="160" t="s">
        <v>358</v>
      </c>
      <c r="C50" s="187">
        <v>32</v>
      </c>
      <c r="D50" s="160" t="s">
        <v>250</v>
      </c>
      <c r="E50" s="162"/>
      <c r="F50" s="163" t="s">
        <v>359</v>
      </c>
      <c r="G50" s="248">
        <v>63.33</v>
      </c>
      <c r="H50" s="249" t="s">
        <v>360</v>
      </c>
      <c r="I50" s="166"/>
      <c r="J50" s="162"/>
      <c r="K50" s="160"/>
      <c r="L50" s="167">
        <v>3.02</v>
      </c>
      <c r="M50" s="191"/>
      <c r="N50" s="191"/>
      <c r="O50" s="250"/>
      <c r="P50" s="250"/>
      <c r="Q50" s="250"/>
      <c r="R50" s="250"/>
      <c r="S50" s="191"/>
      <c r="T50" s="250"/>
      <c r="U50" s="252"/>
      <c r="V50" s="250"/>
      <c r="W50" s="250">
        <v>60.31</v>
      </c>
      <c r="X50" s="250"/>
      <c r="Y50" s="250"/>
      <c r="Z50" s="250"/>
      <c r="AA50" s="250"/>
      <c r="AB50" s="250"/>
      <c r="AC50" s="250"/>
      <c r="AD50" s="250"/>
      <c r="AE50" s="199">
        <v>63.330000000000005</v>
      </c>
      <c r="AF50" s="181">
        <v>0</v>
      </c>
      <c r="AG50" s="181"/>
      <c r="AH50" s="181"/>
      <c r="AI50" s="182"/>
      <c r="AJ50" s="182"/>
      <c r="AK50" s="182"/>
      <c r="AL50" s="182"/>
      <c r="AM50" s="25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</row>
    <row r="51" spans="1:77" s="183" customFormat="1" x14ac:dyDescent="0.25">
      <c r="A51" s="173"/>
      <c r="B51" s="160" t="s">
        <v>358</v>
      </c>
      <c r="C51" s="187">
        <v>33</v>
      </c>
      <c r="D51" s="160" t="s">
        <v>252</v>
      </c>
      <c r="E51" s="162"/>
      <c r="F51" s="163" t="s">
        <v>359</v>
      </c>
      <c r="G51" s="248">
        <v>70.97</v>
      </c>
      <c r="H51" s="249" t="s">
        <v>253</v>
      </c>
      <c r="I51" s="166"/>
      <c r="J51" s="162"/>
      <c r="K51" s="160"/>
      <c r="L51" s="167">
        <v>3.38</v>
      </c>
      <c r="M51" s="191"/>
      <c r="N51" s="191"/>
      <c r="O51" s="250"/>
      <c r="P51" s="250"/>
      <c r="Q51" s="250"/>
      <c r="R51" s="250"/>
      <c r="S51" s="191"/>
      <c r="T51" s="250"/>
      <c r="U51" s="252"/>
      <c r="V51" s="250">
        <v>67.59</v>
      </c>
      <c r="W51" s="250"/>
      <c r="X51" s="250"/>
      <c r="Y51" s="250"/>
      <c r="Z51" s="250"/>
      <c r="AA51" s="250"/>
      <c r="AB51" s="250"/>
      <c r="AC51" s="250"/>
      <c r="AD51" s="250"/>
      <c r="AE51" s="199">
        <v>70.97</v>
      </c>
      <c r="AF51" s="200">
        <v>0</v>
      </c>
      <c r="AG51" s="181"/>
      <c r="AH51" s="181"/>
      <c r="AI51" s="182"/>
      <c r="AJ51" s="182"/>
      <c r="AK51" s="182"/>
      <c r="AL51" s="182"/>
      <c r="AM51" s="25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</row>
    <row r="52" spans="1:77" s="183" customFormat="1" x14ac:dyDescent="0.25">
      <c r="A52" s="173"/>
      <c r="B52" s="160" t="s">
        <v>358</v>
      </c>
      <c r="C52" s="187">
        <v>34</v>
      </c>
      <c r="D52" s="160"/>
      <c r="E52" s="162"/>
      <c r="F52" s="163" t="s">
        <v>359</v>
      </c>
      <c r="G52" s="248">
        <v>554.29999999999995</v>
      </c>
      <c r="H52" s="249" t="s">
        <v>361</v>
      </c>
      <c r="I52" s="166"/>
      <c r="J52" s="162"/>
      <c r="K52" s="160"/>
      <c r="L52" s="673">
        <v>26.4</v>
      </c>
      <c r="M52" s="191"/>
      <c r="N52" s="191"/>
      <c r="O52" s="250"/>
      <c r="P52" s="250"/>
      <c r="Q52" s="250"/>
      <c r="R52" s="250"/>
      <c r="S52" s="191"/>
      <c r="T52" s="250"/>
      <c r="U52" s="252"/>
      <c r="V52" s="250">
        <v>527.9</v>
      </c>
      <c r="W52" s="250"/>
      <c r="X52" s="250"/>
      <c r="Y52" s="250"/>
      <c r="Z52" s="250"/>
      <c r="AA52" s="250"/>
      <c r="AB52" s="250"/>
      <c r="AC52" s="250"/>
      <c r="AD52" s="250"/>
      <c r="AE52" s="199">
        <v>554.29999999999995</v>
      </c>
      <c r="AF52" s="200">
        <v>0</v>
      </c>
      <c r="AG52" s="181"/>
      <c r="AH52" s="181"/>
      <c r="AI52" s="182"/>
      <c r="AJ52" s="182"/>
      <c r="AK52" s="182"/>
      <c r="AL52" s="182"/>
      <c r="AM52" s="25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</row>
    <row r="53" spans="1:77" s="183" customFormat="1" x14ac:dyDescent="0.25">
      <c r="A53" s="173"/>
      <c r="B53" s="160" t="s">
        <v>358</v>
      </c>
      <c r="C53" s="187">
        <v>35</v>
      </c>
      <c r="D53" s="160" t="s">
        <v>362</v>
      </c>
      <c r="E53" s="162"/>
      <c r="F53" s="163" t="s">
        <v>359</v>
      </c>
      <c r="G53" s="248">
        <v>112.14</v>
      </c>
      <c r="H53" s="249" t="s">
        <v>363</v>
      </c>
      <c r="I53" s="166"/>
      <c r="J53" s="162"/>
      <c r="K53" s="160"/>
      <c r="L53" s="167">
        <v>5.34</v>
      </c>
      <c r="M53" s="191"/>
      <c r="N53" s="191"/>
      <c r="O53" s="250"/>
      <c r="P53" s="250"/>
      <c r="Q53" s="250"/>
      <c r="R53" s="250"/>
      <c r="S53" s="191"/>
      <c r="T53" s="250"/>
      <c r="U53" s="252">
        <v>106.8</v>
      </c>
      <c r="V53" s="250"/>
      <c r="W53" s="250"/>
      <c r="X53" s="250"/>
      <c r="Y53" s="250"/>
      <c r="Z53" s="250"/>
      <c r="AA53" s="250"/>
      <c r="AB53" s="250"/>
      <c r="AC53" s="250"/>
      <c r="AD53" s="250"/>
      <c r="AE53" s="199">
        <v>112.14</v>
      </c>
      <c r="AF53" s="200">
        <v>0</v>
      </c>
      <c r="AG53" s="181"/>
      <c r="AH53" s="181"/>
      <c r="AI53" s="182"/>
      <c r="AJ53" s="182"/>
      <c r="AK53" s="182"/>
      <c r="AL53" s="182"/>
      <c r="AM53" s="25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</row>
    <row r="54" spans="1:77" s="183" customFormat="1" x14ac:dyDescent="0.25">
      <c r="A54" s="173"/>
      <c r="B54" s="160" t="s">
        <v>358</v>
      </c>
      <c r="C54" s="176">
        <v>36</v>
      </c>
      <c r="D54" s="160" t="s">
        <v>291</v>
      </c>
      <c r="E54" s="162"/>
      <c r="F54" s="163" t="s">
        <v>177</v>
      </c>
      <c r="G54" s="248">
        <v>96</v>
      </c>
      <c r="H54" s="249" t="s">
        <v>364</v>
      </c>
      <c r="I54" s="166"/>
      <c r="J54" s="162"/>
      <c r="K54" s="160"/>
      <c r="L54" s="673">
        <v>16</v>
      </c>
      <c r="M54" s="191"/>
      <c r="N54" s="191"/>
      <c r="O54" s="250"/>
      <c r="P54" s="250"/>
      <c r="Q54" s="250"/>
      <c r="R54" s="250"/>
      <c r="S54" s="191"/>
      <c r="T54" s="250"/>
      <c r="U54" s="252">
        <v>26.67</v>
      </c>
      <c r="V54" s="250">
        <v>26.67</v>
      </c>
      <c r="W54" s="250">
        <v>26.66</v>
      </c>
      <c r="X54" s="250"/>
      <c r="Y54" s="250"/>
      <c r="Z54" s="250"/>
      <c r="AA54" s="250"/>
      <c r="AB54" s="250"/>
      <c r="AC54" s="250"/>
      <c r="AD54" s="250"/>
      <c r="AE54" s="199">
        <v>96</v>
      </c>
      <c r="AF54" s="200">
        <v>0</v>
      </c>
      <c r="AG54" s="181"/>
      <c r="AH54" s="181"/>
      <c r="AI54" s="182"/>
      <c r="AJ54" s="182"/>
      <c r="AK54" s="182"/>
      <c r="AL54" s="182"/>
      <c r="AM54" s="250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</row>
    <row r="55" spans="1:77" s="183" customFormat="1" x14ac:dyDescent="0.25">
      <c r="A55" s="175"/>
      <c r="B55" s="160" t="s">
        <v>358</v>
      </c>
      <c r="C55" s="176">
        <v>37</v>
      </c>
      <c r="D55" s="160" t="s">
        <v>266</v>
      </c>
      <c r="E55" s="177"/>
      <c r="F55" s="163" t="s">
        <v>365</v>
      </c>
      <c r="G55" s="253">
        <v>9.9600000000000009</v>
      </c>
      <c r="H55" s="249" t="s">
        <v>268</v>
      </c>
      <c r="I55" s="166"/>
      <c r="J55" s="179"/>
      <c r="K55" s="160"/>
      <c r="L55" s="674">
        <v>1.66</v>
      </c>
      <c r="M55" s="190"/>
      <c r="N55" s="191">
        <v>8.3000000000000007</v>
      </c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80"/>
      <c r="AE55" s="199">
        <v>9.9600000000000009</v>
      </c>
      <c r="AF55" s="200">
        <v>0</v>
      </c>
      <c r="AG55" s="181"/>
      <c r="AH55" s="181"/>
      <c r="AI55" s="182"/>
      <c r="AJ55" s="182"/>
      <c r="AK55" s="182"/>
      <c r="AL55" s="182"/>
      <c r="AM55" s="167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</row>
    <row r="56" spans="1:77" s="183" customFormat="1" x14ac:dyDescent="0.25">
      <c r="A56" s="254"/>
      <c r="B56" s="160" t="s">
        <v>358</v>
      </c>
      <c r="C56" s="176">
        <v>38</v>
      </c>
      <c r="D56" s="160" t="s">
        <v>266</v>
      </c>
      <c r="E56" s="177"/>
      <c r="F56" s="163" t="s">
        <v>263</v>
      </c>
      <c r="G56" s="253">
        <v>30.77</v>
      </c>
      <c r="H56" s="249" t="s">
        <v>366</v>
      </c>
      <c r="I56" s="166"/>
      <c r="J56" s="179"/>
      <c r="K56" s="160"/>
      <c r="L56" s="184">
        <v>5.13</v>
      </c>
      <c r="M56" s="185"/>
      <c r="N56" s="185">
        <v>25.64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80"/>
      <c r="AE56" s="199">
        <v>30.77</v>
      </c>
      <c r="AF56" s="200">
        <v>0</v>
      </c>
      <c r="AG56" s="181"/>
      <c r="AH56" s="181"/>
      <c r="AI56" s="182"/>
      <c r="AJ56" s="182"/>
      <c r="AK56" s="182"/>
      <c r="AL56" s="182"/>
      <c r="AM56" s="167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</row>
    <row r="57" spans="1:77" s="183" customFormat="1" x14ac:dyDescent="0.25">
      <c r="A57" s="175"/>
      <c r="B57" s="160" t="s">
        <v>358</v>
      </c>
      <c r="C57" s="176">
        <v>39</v>
      </c>
      <c r="D57" s="160" t="s">
        <v>266</v>
      </c>
      <c r="E57" s="177"/>
      <c r="F57" s="163" t="s">
        <v>263</v>
      </c>
      <c r="G57" s="253">
        <v>13.82</v>
      </c>
      <c r="H57" s="249" t="s">
        <v>367</v>
      </c>
      <c r="I57" s="166"/>
      <c r="J57" s="179"/>
      <c r="K57" s="160"/>
      <c r="L57" s="184">
        <v>2.2999999999999998</v>
      </c>
      <c r="M57" s="185"/>
      <c r="N57" s="185">
        <v>11.52</v>
      </c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80"/>
      <c r="AE57" s="199">
        <v>13.82</v>
      </c>
      <c r="AF57" s="200">
        <v>0</v>
      </c>
      <c r="AG57" s="181"/>
      <c r="AH57" s="181"/>
      <c r="AI57" s="182"/>
      <c r="AJ57" s="182"/>
      <c r="AK57" s="182"/>
      <c r="AL57" s="182"/>
      <c r="AM57" s="167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</row>
    <row r="58" spans="1:77" s="183" customFormat="1" x14ac:dyDescent="0.25">
      <c r="A58" s="175"/>
      <c r="B58" s="160" t="s">
        <v>358</v>
      </c>
      <c r="C58" s="176">
        <v>40</v>
      </c>
      <c r="D58" s="160" t="s">
        <v>368</v>
      </c>
      <c r="E58" s="177"/>
      <c r="F58" s="163" t="s">
        <v>369</v>
      </c>
      <c r="G58" s="253">
        <v>23638.91</v>
      </c>
      <c r="H58" s="249" t="s">
        <v>370</v>
      </c>
      <c r="I58" s="166"/>
      <c r="J58" s="179"/>
      <c r="K58" s="160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>
        <v>23638.91</v>
      </c>
      <c r="AD58" s="180"/>
      <c r="AE58" s="199">
        <v>23638.91</v>
      </c>
      <c r="AF58" s="200">
        <v>0</v>
      </c>
      <c r="AG58" s="181"/>
      <c r="AH58" s="181"/>
      <c r="AI58" s="182"/>
      <c r="AJ58" s="182"/>
      <c r="AK58" s="182"/>
      <c r="AL58" s="182"/>
      <c r="AM58" s="167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</row>
    <row r="59" spans="1:77" s="183" customFormat="1" x14ac:dyDescent="0.25">
      <c r="A59" s="175"/>
      <c r="B59" s="160" t="s">
        <v>358</v>
      </c>
      <c r="C59" s="176">
        <v>41</v>
      </c>
      <c r="D59" s="160" t="s">
        <v>313</v>
      </c>
      <c r="E59" s="177"/>
      <c r="F59" s="163" t="s">
        <v>371</v>
      </c>
      <c r="G59" s="253">
        <v>6145.1</v>
      </c>
      <c r="H59" s="249" t="s">
        <v>372</v>
      </c>
      <c r="I59" s="166"/>
      <c r="J59" s="179"/>
      <c r="K59" s="160"/>
      <c r="L59" s="673">
        <v>1014.18</v>
      </c>
      <c r="M59" s="167">
        <v>5130.92</v>
      </c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80"/>
      <c r="AE59" s="199">
        <v>6145.1</v>
      </c>
      <c r="AF59" s="200">
        <v>0</v>
      </c>
      <c r="AG59" s="181"/>
      <c r="AH59" s="181"/>
      <c r="AI59" s="182"/>
      <c r="AJ59" s="182"/>
      <c r="AK59" s="182"/>
      <c r="AL59" s="182"/>
      <c r="AM59" s="167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</row>
    <row r="60" spans="1:77" s="183" customFormat="1" x14ac:dyDescent="0.25">
      <c r="A60" s="175"/>
      <c r="B60" s="160" t="s">
        <v>373</v>
      </c>
      <c r="C60" s="176">
        <v>42</v>
      </c>
      <c r="D60" s="160" t="s">
        <v>374</v>
      </c>
      <c r="E60" s="177"/>
      <c r="F60" s="163" t="s">
        <v>270</v>
      </c>
      <c r="G60" s="253">
        <v>39.6</v>
      </c>
      <c r="H60" s="249" t="s">
        <v>271</v>
      </c>
      <c r="I60" s="166"/>
      <c r="J60" s="179"/>
      <c r="K60" s="160"/>
      <c r="L60" s="167">
        <v>6.6</v>
      </c>
      <c r="M60" s="167"/>
      <c r="N60" s="167">
        <v>33</v>
      </c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80"/>
      <c r="AE60" s="199">
        <v>39.6</v>
      </c>
      <c r="AF60" s="200">
        <v>0</v>
      </c>
      <c r="AG60" s="181"/>
      <c r="AH60" s="181"/>
      <c r="AI60" s="182"/>
      <c r="AJ60" s="182"/>
      <c r="AK60" s="182"/>
      <c r="AL60" s="182"/>
      <c r="AM60" s="167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</row>
    <row r="61" spans="1:77" s="183" customFormat="1" x14ac:dyDescent="0.25">
      <c r="A61" s="175"/>
      <c r="B61" s="160" t="s">
        <v>375</v>
      </c>
      <c r="C61" s="176">
        <v>43</v>
      </c>
      <c r="D61" s="160" t="s">
        <v>274</v>
      </c>
      <c r="E61" s="177"/>
      <c r="F61" s="163" t="s">
        <v>376</v>
      </c>
      <c r="G61" s="253">
        <v>665.76</v>
      </c>
      <c r="H61" s="249" t="s">
        <v>377</v>
      </c>
      <c r="I61" s="166"/>
      <c r="J61" s="179"/>
      <c r="K61" s="160"/>
      <c r="L61" s="167">
        <v>110.96</v>
      </c>
      <c r="M61" s="167">
        <v>554.79999999999995</v>
      </c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80"/>
      <c r="AE61" s="199">
        <v>665.76</v>
      </c>
      <c r="AF61" s="200">
        <v>0</v>
      </c>
      <c r="AG61" s="181"/>
      <c r="AH61" s="181"/>
      <c r="AI61" s="182"/>
      <c r="AJ61" s="182"/>
      <c r="AK61" s="182"/>
      <c r="AL61" s="182"/>
      <c r="AM61" s="167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</row>
    <row r="62" spans="1:77" s="183" customFormat="1" x14ac:dyDescent="0.25">
      <c r="A62" s="175"/>
      <c r="B62" s="160" t="s">
        <v>378</v>
      </c>
      <c r="C62" s="176">
        <v>44</v>
      </c>
      <c r="D62" s="160" t="s">
        <v>278</v>
      </c>
      <c r="E62" s="177"/>
      <c r="F62" s="163" t="s">
        <v>206</v>
      </c>
      <c r="G62" s="253">
        <v>27.67</v>
      </c>
      <c r="H62" s="249" t="s">
        <v>379</v>
      </c>
      <c r="I62" s="166"/>
      <c r="J62" s="179"/>
      <c r="K62" s="160"/>
      <c r="L62" s="167">
        <v>4.5999999999999996</v>
      </c>
      <c r="M62" s="167"/>
      <c r="N62" s="167">
        <v>18.47</v>
      </c>
      <c r="O62" s="167"/>
      <c r="P62" s="167"/>
      <c r="Q62" s="167"/>
      <c r="R62" s="167"/>
      <c r="S62" s="167"/>
      <c r="T62" s="167"/>
      <c r="U62" s="167"/>
      <c r="V62" s="167">
        <v>4.5999999999999996</v>
      </c>
      <c r="W62" s="167"/>
      <c r="X62" s="167"/>
      <c r="Y62" s="167"/>
      <c r="Z62" s="167"/>
      <c r="AA62" s="167"/>
      <c r="AB62" s="167"/>
      <c r="AC62" s="167"/>
      <c r="AD62" s="180"/>
      <c r="AE62" s="199">
        <v>27.67</v>
      </c>
      <c r="AF62" s="200">
        <v>0</v>
      </c>
      <c r="AG62" s="181"/>
      <c r="AH62" s="181"/>
      <c r="AI62" s="182"/>
      <c r="AJ62" s="182"/>
      <c r="AK62" s="182"/>
      <c r="AL62" s="182"/>
      <c r="AM62" s="167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</row>
    <row r="63" spans="1:77" s="183" customFormat="1" x14ac:dyDescent="0.25">
      <c r="A63" s="175"/>
      <c r="B63" s="160" t="s">
        <v>380</v>
      </c>
      <c r="C63" s="176">
        <v>45</v>
      </c>
      <c r="D63" s="175" t="s">
        <v>257</v>
      </c>
      <c r="E63" s="177"/>
      <c r="F63" s="163" t="s">
        <v>381</v>
      </c>
      <c r="G63" s="253">
        <v>1526.7</v>
      </c>
      <c r="H63" s="249" t="s">
        <v>382</v>
      </c>
      <c r="I63" s="166"/>
      <c r="J63" s="179"/>
      <c r="K63" s="160"/>
      <c r="L63" s="167">
        <v>72.7</v>
      </c>
      <c r="M63" s="167">
        <v>1454</v>
      </c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80"/>
      <c r="AE63" s="199">
        <v>1526.7</v>
      </c>
      <c r="AF63" s="200">
        <v>0</v>
      </c>
      <c r="AG63" s="181"/>
      <c r="AH63" s="181"/>
      <c r="AI63" s="182"/>
      <c r="AJ63" s="182"/>
      <c r="AK63" s="182"/>
      <c r="AL63" s="182"/>
      <c r="AM63" s="167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</row>
    <row r="64" spans="1:77" s="183" customFormat="1" x14ac:dyDescent="0.25">
      <c r="A64" s="175"/>
      <c r="B64" s="160" t="s">
        <v>383</v>
      </c>
      <c r="C64" s="176">
        <v>46</v>
      </c>
      <c r="D64" s="175" t="s">
        <v>254</v>
      </c>
      <c r="E64" s="177"/>
      <c r="F64" s="163" t="s">
        <v>384</v>
      </c>
      <c r="G64" s="253">
        <v>77.94</v>
      </c>
      <c r="H64" s="249" t="s">
        <v>385</v>
      </c>
      <c r="I64" s="166"/>
      <c r="J64" s="179"/>
      <c r="K64" s="160"/>
      <c r="L64" s="167">
        <v>12.99</v>
      </c>
      <c r="M64" s="167"/>
      <c r="N64" s="167">
        <v>64.95</v>
      </c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80"/>
      <c r="AE64" s="199">
        <v>77.94</v>
      </c>
      <c r="AF64" s="200">
        <v>0</v>
      </c>
      <c r="AG64" s="181"/>
      <c r="AH64" s="181"/>
      <c r="AI64" s="182"/>
      <c r="AJ64" s="182"/>
      <c r="AK64" s="182"/>
      <c r="AL64" s="182"/>
      <c r="AM64" s="167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</row>
    <row r="65" spans="1:77" s="183" customFormat="1" x14ac:dyDescent="0.25">
      <c r="A65" s="175"/>
      <c r="B65" s="160" t="s">
        <v>386</v>
      </c>
      <c r="C65" s="176">
        <v>47</v>
      </c>
      <c r="D65" s="175" t="s">
        <v>387</v>
      </c>
      <c r="E65" s="177"/>
      <c r="F65" s="163" t="s">
        <v>388</v>
      </c>
      <c r="G65" s="253">
        <v>90</v>
      </c>
      <c r="H65" s="249" t="s">
        <v>389</v>
      </c>
      <c r="I65" s="166"/>
      <c r="J65" s="179"/>
      <c r="K65" s="160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>
        <v>70</v>
      </c>
      <c r="W65" s="167">
        <v>20</v>
      </c>
      <c r="X65" s="167"/>
      <c r="Y65" s="167"/>
      <c r="Z65" s="167"/>
      <c r="AA65" s="167"/>
      <c r="AB65" s="167"/>
      <c r="AC65" s="167"/>
      <c r="AD65" s="180"/>
      <c r="AE65" s="199">
        <v>90</v>
      </c>
      <c r="AF65" s="200">
        <v>0</v>
      </c>
      <c r="AG65" s="181"/>
      <c r="AH65" s="181"/>
      <c r="AI65" s="182"/>
      <c r="AJ65" s="182"/>
      <c r="AK65" s="182"/>
      <c r="AL65" s="182"/>
      <c r="AM65" s="167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</row>
    <row r="66" spans="1:77" s="183" customFormat="1" x14ac:dyDescent="0.25">
      <c r="A66" s="175"/>
      <c r="B66" s="160"/>
      <c r="C66" s="187">
        <v>48</v>
      </c>
      <c r="D66" s="175" t="s">
        <v>390</v>
      </c>
      <c r="E66" s="177"/>
      <c r="F66" s="163"/>
      <c r="G66" s="255"/>
      <c r="H66" s="249" t="s">
        <v>391</v>
      </c>
      <c r="I66" s="166"/>
      <c r="J66" s="179"/>
      <c r="K66" s="160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80"/>
      <c r="AE66" s="199">
        <v>0</v>
      </c>
      <c r="AF66" s="200">
        <v>0</v>
      </c>
      <c r="AG66" s="181"/>
      <c r="AH66" s="181"/>
      <c r="AI66" s="182"/>
      <c r="AJ66" s="182"/>
      <c r="AK66" s="182"/>
      <c r="AL66" s="182"/>
      <c r="AM66" s="167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</row>
    <row r="67" spans="1:77" s="183" customFormat="1" x14ac:dyDescent="0.25">
      <c r="A67" s="175"/>
      <c r="B67" s="160" t="s">
        <v>392</v>
      </c>
      <c r="C67" s="187">
        <v>49</v>
      </c>
      <c r="D67" s="160" t="s">
        <v>291</v>
      </c>
      <c r="E67" s="177"/>
      <c r="F67" s="163" t="s">
        <v>393</v>
      </c>
      <c r="G67" s="256">
        <v>10.74</v>
      </c>
      <c r="H67" s="197" t="s">
        <v>394</v>
      </c>
      <c r="I67" s="160"/>
      <c r="J67" s="177"/>
      <c r="K67" s="160"/>
      <c r="L67" s="190">
        <v>1.79</v>
      </c>
      <c r="M67" s="190">
        <v>8.9499999999999993</v>
      </c>
      <c r="N67" s="191"/>
      <c r="O67" s="190"/>
      <c r="P67" s="191"/>
      <c r="Q67" s="190"/>
      <c r="R67" s="190"/>
      <c r="S67" s="192"/>
      <c r="T67" s="191"/>
      <c r="U67" s="192"/>
      <c r="V67" s="190"/>
      <c r="W67" s="190"/>
      <c r="X67" s="190"/>
      <c r="Y67" s="190"/>
      <c r="Z67" s="190"/>
      <c r="AA67" s="190"/>
      <c r="AB67" s="190"/>
      <c r="AC67" s="190"/>
      <c r="AD67" s="190"/>
      <c r="AE67" s="199">
        <v>10.739999999999998</v>
      </c>
      <c r="AF67" s="200">
        <v>0</v>
      </c>
      <c r="AG67" s="181"/>
      <c r="AH67" s="181"/>
      <c r="AI67" s="182"/>
      <c r="AJ67" s="182"/>
      <c r="AK67" s="182"/>
      <c r="AL67" s="182"/>
      <c r="AM67" s="190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</row>
    <row r="68" spans="1:77" s="183" customFormat="1" x14ac:dyDescent="0.25">
      <c r="A68" s="175"/>
      <c r="B68" s="160" t="s">
        <v>395</v>
      </c>
      <c r="C68" s="187">
        <v>50</v>
      </c>
      <c r="D68" s="160" t="s">
        <v>313</v>
      </c>
      <c r="E68" s="177"/>
      <c r="F68" s="163" t="s">
        <v>396</v>
      </c>
      <c r="G68" s="256">
        <v>20.65</v>
      </c>
      <c r="H68" s="197" t="s">
        <v>397</v>
      </c>
      <c r="I68" s="160"/>
      <c r="J68" s="177"/>
      <c r="K68" s="160"/>
      <c r="L68" s="190">
        <v>3.44</v>
      </c>
      <c r="M68" s="190">
        <v>17.21</v>
      </c>
      <c r="N68" s="191"/>
      <c r="O68" s="190"/>
      <c r="P68" s="191"/>
      <c r="Q68" s="190"/>
      <c r="R68" s="190"/>
      <c r="S68" s="192"/>
      <c r="T68" s="191"/>
      <c r="U68" s="192"/>
      <c r="V68" s="190"/>
      <c r="W68" s="190"/>
      <c r="X68" s="190"/>
      <c r="Y68" s="190"/>
      <c r="Z68" s="190"/>
      <c r="AA68" s="190"/>
      <c r="AB68" s="190"/>
      <c r="AC68" s="190"/>
      <c r="AD68" s="190"/>
      <c r="AE68" s="199">
        <v>20.650000000000002</v>
      </c>
      <c r="AF68" s="200">
        <v>0</v>
      </c>
      <c r="AG68" s="181"/>
      <c r="AH68" s="181"/>
      <c r="AI68" s="182"/>
      <c r="AJ68" s="182"/>
      <c r="AK68" s="182"/>
      <c r="AL68" s="182"/>
      <c r="AM68" s="190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</row>
    <row r="69" spans="1:77" s="183" customFormat="1" x14ac:dyDescent="0.25">
      <c r="A69" s="175"/>
      <c r="B69" s="160" t="s">
        <v>398</v>
      </c>
      <c r="C69" s="187">
        <v>51</v>
      </c>
      <c r="D69" s="160" t="s">
        <v>299</v>
      </c>
      <c r="E69" s="177"/>
      <c r="F69" s="163" t="s">
        <v>300</v>
      </c>
      <c r="G69" s="256">
        <v>34.71</v>
      </c>
      <c r="H69" s="197" t="s">
        <v>399</v>
      </c>
      <c r="I69" s="160"/>
      <c r="J69" s="177"/>
      <c r="K69" s="160"/>
      <c r="L69" s="190">
        <v>5.79</v>
      </c>
      <c r="M69" s="190"/>
      <c r="N69" s="191">
        <v>28.92</v>
      </c>
      <c r="O69" s="190"/>
      <c r="P69" s="191"/>
      <c r="Q69" s="190"/>
      <c r="R69" s="190"/>
      <c r="S69" s="192"/>
      <c r="T69" s="191"/>
      <c r="U69" s="192"/>
      <c r="V69" s="190"/>
      <c r="W69" s="190"/>
      <c r="X69" s="190"/>
      <c r="Y69" s="190"/>
      <c r="Z69" s="190"/>
      <c r="AA69" s="190"/>
      <c r="AB69" s="190"/>
      <c r="AC69" s="190"/>
      <c r="AD69" s="190"/>
      <c r="AE69" s="199">
        <v>34.71</v>
      </c>
      <c r="AF69" s="200">
        <v>0</v>
      </c>
      <c r="AG69" s="181"/>
      <c r="AH69" s="181"/>
      <c r="AI69" s="182"/>
      <c r="AJ69" s="182"/>
      <c r="AK69" s="182"/>
      <c r="AL69" s="182"/>
      <c r="AM69" s="190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</row>
    <row r="70" spans="1:77" s="183" customFormat="1" x14ac:dyDescent="0.25">
      <c r="A70" s="175"/>
      <c r="B70" s="160" t="s">
        <v>400</v>
      </c>
      <c r="C70" s="187">
        <v>52</v>
      </c>
      <c r="D70" s="160"/>
      <c r="E70" s="177"/>
      <c r="F70" s="163" t="s">
        <v>179</v>
      </c>
      <c r="G70" s="256">
        <v>126.65</v>
      </c>
      <c r="H70" s="197" t="s">
        <v>401</v>
      </c>
      <c r="I70" s="160"/>
      <c r="J70" s="177"/>
      <c r="K70" s="160"/>
      <c r="L70" s="190">
        <v>21.12</v>
      </c>
      <c r="M70" s="190"/>
      <c r="N70" s="191">
        <v>105.53</v>
      </c>
      <c r="O70" s="190"/>
      <c r="P70" s="191"/>
      <c r="Q70" s="190"/>
      <c r="R70" s="190"/>
      <c r="S70" s="192"/>
      <c r="T70" s="191"/>
      <c r="U70" s="192"/>
      <c r="V70" s="190"/>
      <c r="W70" s="190"/>
      <c r="X70" s="190"/>
      <c r="Y70" s="190"/>
      <c r="Z70" s="190"/>
      <c r="AA70" s="190"/>
      <c r="AB70" s="190"/>
      <c r="AC70" s="190"/>
      <c r="AD70" s="190"/>
      <c r="AE70" s="199">
        <v>126.65</v>
      </c>
      <c r="AF70" s="200">
        <v>0</v>
      </c>
      <c r="AG70" s="181"/>
      <c r="AH70" s="181"/>
      <c r="AI70" s="182"/>
      <c r="AJ70" s="182"/>
      <c r="AK70" s="182"/>
      <c r="AL70" s="182"/>
      <c r="AM70" s="190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</row>
    <row r="71" spans="1:77" s="183" customFormat="1" x14ac:dyDescent="0.25">
      <c r="A71" s="175"/>
      <c r="B71" s="160" t="s">
        <v>402</v>
      </c>
      <c r="C71" s="187">
        <v>53</v>
      </c>
      <c r="D71" s="160" t="s">
        <v>403</v>
      </c>
      <c r="E71" s="177"/>
      <c r="F71" s="163" t="s">
        <v>404</v>
      </c>
      <c r="G71" s="256">
        <v>55.92</v>
      </c>
      <c r="H71" s="197" t="s">
        <v>405</v>
      </c>
      <c r="I71" s="160"/>
      <c r="J71" s="177"/>
      <c r="K71" s="160"/>
      <c r="L71" s="190">
        <v>9.32</v>
      </c>
      <c r="M71" s="190">
        <v>46.6</v>
      </c>
      <c r="N71" s="191"/>
      <c r="O71" s="190"/>
      <c r="P71" s="191"/>
      <c r="Q71" s="190"/>
      <c r="R71" s="190"/>
      <c r="S71" s="192"/>
      <c r="T71" s="191"/>
      <c r="U71" s="192"/>
      <c r="V71" s="190"/>
      <c r="W71" s="190"/>
      <c r="X71" s="190"/>
      <c r="Y71" s="190"/>
      <c r="Z71" s="190"/>
      <c r="AA71" s="190"/>
      <c r="AB71" s="190"/>
      <c r="AC71" s="190"/>
      <c r="AD71" s="190"/>
      <c r="AE71" s="199">
        <v>55.92</v>
      </c>
      <c r="AF71" s="200">
        <v>0</v>
      </c>
      <c r="AG71" s="181"/>
      <c r="AH71" s="181"/>
      <c r="AI71" s="182"/>
      <c r="AJ71" s="182"/>
      <c r="AK71" s="182"/>
      <c r="AL71" s="182"/>
      <c r="AM71" s="190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</row>
    <row r="72" spans="1:77" s="183" customFormat="1" x14ac:dyDescent="0.25">
      <c r="A72" s="175"/>
      <c r="B72" s="160" t="s">
        <v>406</v>
      </c>
      <c r="C72" s="187">
        <v>54</v>
      </c>
      <c r="D72" s="160" t="s">
        <v>407</v>
      </c>
      <c r="E72" s="177"/>
      <c r="F72" s="163" t="s">
        <v>216</v>
      </c>
      <c r="G72" s="256">
        <v>90</v>
      </c>
      <c r="H72" s="197" t="s">
        <v>408</v>
      </c>
      <c r="I72" s="160"/>
      <c r="J72" s="177"/>
      <c r="K72" s="160"/>
      <c r="L72" s="190"/>
      <c r="M72" s="190"/>
      <c r="N72" s="191">
        <v>90</v>
      </c>
      <c r="O72" s="190"/>
      <c r="P72" s="191"/>
      <c r="Q72" s="190"/>
      <c r="R72" s="190"/>
      <c r="S72" s="192"/>
      <c r="T72" s="191"/>
      <c r="U72" s="192"/>
      <c r="V72" s="190"/>
      <c r="W72" s="190"/>
      <c r="X72" s="190"/>
      <c r="Y72" s="190"/>
      <c r="Z72" s="190"/>
      <c r="AA72" s="190"/>
      <c r="AB72" s="190"/>
      <c r="AC72" s="190"/>
      <c r="AD72" s="190"/>
      <c r="AE72" s="199">
        <v>90</v>
      </c>
      <c r="AF72" s="200">
        <v>0</v>
      </c>
      <c r="AG72" s="181"/>
      <c r="AH72" s="181"/>
      <c r="AI72" s="182"/>
      <c r="AJ72" s="182"/>
      <c r="AK72" s="182"/>
      <c r="AL72" s="182"/>
      <c r="AM72" s="190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</row>
    <row r="73" spans="1:77" s="183" customFormat="1" x14ac:dyDescent="0.25">
      <c r="A73" s="173"/>
      <c r="B73" s="160" t="s">
        <v>409</v>
      </c>
      <c r="C73" s="187">
        <v>55</v>
      </c>
      <c r="D73" s="160" t="s">
        <v>410</v>
      </c>
      <c r="E73" s="177"/>
      <c r="F73" s="163" t="s">
        <v>411</v>
      </c>
      <c r="G73" s="256">
        <v>4919.41</v>
      </c>
      <c r="H73" s="257" t="s">
        <v>412</v>
      </c>
      <c r="I73" s="160"/>
      <c r="J73" s="177"/>
      <c r="K73" s="160"/>
      <c r="L73" s="684">
        <v>53.13</v>
      </c>
      <c r="M73" s="190"/>
      <c r="N73" s="191">
        <v>4866.28</v>
      </c>
      <c r="O73" s="190"/>
      <c r="P73" s="191"/>
      <c r="Q73" s="190"/>
      <c r="R73" s="190"/>
      <c r="S73" s="192"/>
      <c r="T73" s="191"/>
      <c r="U73" s="192"/>
      <c r="V73" s="190"/>
      <c r="W73" s="190"/>
      <c r="X73" s="190"/>
      <c r="Y73" s="190"/>
      <c r="Z73" s="190"/>
      <c r="AA73" s="190"/>
      <c r="AB73" s="190"/>
      <c r="AC73" s="190"/>
      <c r="AD73" s="190"/>
      <c r="AE73" s="199">
        <v>4919.41</v>
      </c>
      <c r="AF73" s="200">
        <v>0</v>
      </c>
      <c r="AG73" s="181"/>
      <c r="AH73" s="181"/>
      <c r="AI73" s="182"/>
      <c r="AJ73" s="182"/>
      <c r="AK73" s="182"/>
      <c r="AL73" s="182"/>
      <c r="AM73" s="190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</row>
    <row r="74" spans="1:77" s="183" customFormat="1" x14ac:dyDescent="0.25">
      <c r="A74" s="173"/>
      <c r="B74" s="160" t="s">
        <v>413</v>
      </c>
      <c r="C74" s="187">
        <v>56</v>
      </c>
      <c r="D74" s="160" t="s">
        <v>387</v>
      </c>
      <c r="E74" s="177"/>
      <c r="F74" s="163" t="s">
        <v>414</v>
      </c>
      <c r="G74" s="256">
        <v>20</v>
      </c>
      <c r="H74" s="197" t="s">
        <v>415</v>
      </c>
      <c r="I74" s="160"/>
      <c r="J74" s="177"/>
      <c r="K74" s="160"/>
      <c r="L74" s="190"/>
      <c r="M74" s="190"/>
      <c r="N74" s="191">
        <v>20</v>
      </c>
      <c r="O74" s="190"/>
      <c r="P74" s="191"/>
      <c r="Q74" s="190"/>
      <c r="R74" s="190"/>
      <c r="S74" s="192"/>
      <c r="T74" s="191"/>
      <c r="U74" s="192"/>
      <c r="V74" s="190"/>
      <c r="W74" s="190"/>
      <c r="X74" s="190"/>
      <c r="Y74" s="190"/>
      <c r="Z74" s="190"/>
      <c r="AA74" s="190"/>
      <c r="AB74" s="190"/>
      <c r="AC74" s="190"/>
      <c r="AD74" s="190"/>
      <c r="AE74" s="199">
        <v>20</v>
      </c>
      <c r="AF74" s="200">
        <v>0</v>
      </c>
      <c r="AG74" s="181"/>
      <c r="AH74" s="181"/>
      <c r="AI74" s="182"/>
      <c r="AJ74" s="182"/>
      <c r="AK74" s="182"/>
      <c r="AL74" s="182"/>
      <c r="AM74" s="190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</row>
    <row r="75" spans="1:77" s="183" customFormat="1" x14ac:dyDescent="0.25">
      <c r="A75" s="173"/>
      <c r="B75" s="160" t="s">
        <v>416</v>
      </c>
      <c r="C75" s="187">
        <v>57</v>
      </c>
      <c r="D75" s="160" t="s">
        <v>291</v>
      </c>
      <c r="E75" s="177"/>
      <c r="F75" s="163" t="s">
        <v>417</v>
      </c>
      <c r="G75" s="256">
        <v>23.87</v>
      </c>
      <c r="H75" s="197" t="s">
        <v>418</v>
      </c>
      <c r="I75" s="160"/>
      <c r="J75" s="177">
        <v>42825</v>
      </c>
      <c r="K75" s="160"/>
      <c r="L75" s="190">
        <v>3.98</v>
      </c>
      <c r="M75" s="190">
        <v>19.89</v>
      </c>
      <c r="N75" s="191"/>
      <c r="O75" s="190"/>
      <c r="P75" s="191"/>
      <c r="Q75" s="190"/>
      <c r="R75" s="190"/>
      <c r="S75" s="192"/>
      <c r="T75" s="191"/>
      <c r="U75" s="192"/>
      <c r="V75" s="190"/>
      <c r="W75" s="190"/>
      <c r="X75" s="190"/>
      <c r="Y75" s="190"/>
      <c r="Z75" s="190"/>
      <c r="AA75" s="190"/>
      <c r="AB75" s="190"/>
      <c r="AC75" s="190"/>
      <c r="AD75" s="190"/>
      <c r="AE75" s="199">
        <v>23.87</v>
      </c>
      <c r="AF75" s="200">
        <v>0</v>
      </c>
      <c r="AG75" s="181"/>
      <c r="AH75" s="181"/>
      <c r="AI75" s="182"/>
      <c r="AJ75" s="182"/>
      <c r="AK75" s="182"/>
      <c r="AL75" s="182"/>
      <c r="AM75" s="190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</row>
    <row r="76" spans="1:77" s="183" customFormat="1" x14ac:dyDescent="0.25">
      <c r="A76" s="175"/>
      <c r="B76" s="160"/>
      <c r="C76" s="187"/>
      <c r="D76" s="160"/>
      <c r="E76" s="177"/>
      <c r="F76" s="163"/>
      <c r="G76" s="203"/>
      <c r="H76" s="197" t="s">
        <v>419</v>
      </c>
      <c r="I76" s="160"/>
      <c r="J76" s="177"/>
      <c r="K76" s="160"/>
      <c r="L76" s="190"/>
      <c r="M76" s="190"/>
      <c r="N76" s="191"/>
      <c r="O76" s="190"/>
      <c r="P76" s="191"/>
      <c r="Q76" s="190"/>
      <c r="R76" s="190"/>
      <c r="S76" s="192"/>
      <c r="T76" s="191"/>
      <c r="U76" s="192"/>
      <c r="V76" s="190"/>
      <c r="W76" s="190"/>
      <c r="X76" s="190"/>
      <c r="Y76" s="190"/>
      <c r="Z76" s="190"/>
      <c r="AA76" s="190"/>
      <c r="AB76" s="190"/>
      <c r="AC76" s="190"/>
      <c r="AD76" s="190"/>
      <c r="AE76" s="199">
        <v>0</v>
      </c>
      <c r="AF76" s="200">
        <v>0</v>
      </c>
      <c r="AG76" s="181"/>
      <c r="AH76" s="181"/>
      <c r="AI76" s="182"/>
      <c r="AJ76" s="182"/>
      <c r="AK76" s="182"/>
      <c r="AL76" s="182"/>
      <c r="AM76" s="190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</row>
    <row r="77" spans="1:77" s="183" customFormat="1" x14ac:dyDescent="0.25">
      <c r="A77" s="175"/>
      <c r="B77" s="160"/>
      <c r="C77" s="187"/>
      <c r="D77" s="160"/>
      <c r="E77" s="177"/>
      <c r="F77" s="163"/>
      <c r="G77" s="203"/>
      <c r="H77" s="197" t="s">
        <v>420</v>
      </c>
      <c r="I77" s="160"/>
      <c r="J77" s="177"/>
      <c r="K77" s="160"/>
      <c r="L77" s="190"/>
      <c r="M77" s="190"/>
      <c r="N77" s="191"/>
      <c r="O77" s="190"/>
      <c r="P77" s="191"/>
      <c r="Q77" s="190"/>
      <c r="R77" s="190"/>
      <c r="S77" s="192"/>
      <c r="T77" s="191"/>
      <c r="U77" s="192"/>
      <c r="V77" s="190"/>
      <c r="W77" s="190"/>
      <c r="X77" s="190"/>
      <c r="Y77" s="190"/>
      <c r="Z77" s="190"/>
      <c r="AA77" s="190"/>
      <c r="AB77" s="190"/>
      <c r="AC77" s="190"/>
      <c r="AD77" s="190"/>
      <c r="AE77" s="199">
        <v>0</v>
      </c>
      <c r="AF77" s="200">
        <v>0</v>
      </c>
      <c r="AG77" s="181"/>
      <c r="AH77" s="181"/>
      <c r="AI77" s="182"/>
      <c r="AJ77" s="182"/>
      <c r="AK77" s="182"/>
      <c r="AL77" s="182"/>
      <c r="AM77" s="190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</row>
    <row r="78" spans="1:77" s="183" customFormat="1" x14ac:dyDescent="0.25">
      <c r="A78" s="175"/>
      <c r="B78" s="160"/>
      <c r="C78" s="187"/>
      <c r="D78" s="160"/>
      <c r="E78" s="177"/>
      <c r="F78" s="163"/>
      <c r="G78" s="203"/>
      <c r="H78" s="197" t="s">
        <v>421</v>
      </c>
      <c r="I78" s="160"/>
      <c r="J78" s="177"/>
      <c r="K78" s="160"/>
      <c r="L78" s="190"/>
      <c r="M78" s="190"/>
      <c r="N78" s="191"/>
      <c r="O78" s="190"/>
      <c r="P78" s="191"/>
      <c r="Q78" s="190"/>
      <c r="R78" s="190"/>
      <c r="S78" s="192"/>
      <c r="T78" s="191"/>
      <c r="U78" s="192"/>
      <c r="V78" s="190"/>
      <c r="W78" s="190"/>
      <c r="X78" s="190"/>
      <c r="Y78" s="190"/>
      <c r="Z78" s="190"/>
      <c r="AA78" s="190"/>
      <c r="AB78" s="190"/>
      <c r="AC78" s="190"/>
      <c r="AD78" s="190"/>
      <c r="AE78" s="199">
        <v>0</v>
      </c>
      <c r="AF78" s="200">
        <v>0</v>
      </c>
      <c r="AG78" s="181"/>
      <c r="AH78" s="181"/>
      <c r="AI78" s="182"/>
      <c r="AJ78" s="182"/>
      <c r="AK78" s="182"/>
      <c r="AL78" s="182"/>
      <c r="AM78" s="190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</row>
    <row r="79" spans="1:77" s="183" customFormat="1" x14ac:dyDescent="0.25">
      <c r="A79" s="175"/>
      <c r="B79" s="160" t="s">
        <v>422</v>
      </c>
      <c r="C79" s="187">
        <v>58</v>
      </c>
      <c r="D79" s="160" t="s">
        <v>423</v>
      </c>
      <c r="E79" s="177"/>
      <c r="F79" s="163" t="s">
        <v>424</v>
      </c>
      <c r="G79" s="256">
        <v>692.4</v>
      </c>
      <c r="H79" s="197" t="s">
        <v>425</v>
      </c>
      <c r="I79" s="160"/>
      <c r="J79" s="177">
        <v>43203</v>
      </c>
      <c r="K79" s="160"/>
      <c r="L79" s="190">
        <v>65</v>
      </c>
      <c r="M79" s="190"/>
      <c r="N79" s="191"/>
      <c r="O79" s="190"/>
      <c r="P79" s="191"/>
      <c r="Q79" s="190">
        <v>325</v>
      </c>
      <c r="R79" s="190"/>
      <c r="S79" s="192"/>
      <c r="T79" s="191"/>
      <c r="U79" s="192"/>
      <c r="V79" s="190"/>
      <c r="W79" s="190"/>
      <c r="X79" s="190"/>
      <c r="Y79" s="190"/>
      <c r="Z79" s="190"/>
      <c r="AA79" s="190"/>
      <c r="AB79" s="190"/>
      <c r="AC79" s="190"/>
      <c r="AD79" s="190"/>
      <c r="AE79" s="199">
        <v>390</v>
      </c>
      <c r="AF79" s="200">
        <v>302.39999999999998</v>
      </c>
      <c r="AG79" s="181"/>
      <c r="AH79" s="181"/>
      <c r="AI79" s="182"/>
      <c r="AJ79" s="182"/>
      <c r="AK79" s="182"/>
      <c r="AL79" s="182"/>
      <c r="AM79" s="190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</row>
    <row r="80" spans="1:77" s="183" customFormat="1" x14ac:dyDescent="0.25">
      <c r="A80" s="175"/>
      <c r="B80" s="160"/>
      <c r="C80" s="187"/>
      <c r="D80" s="160"/>
      <c r="E80" s="177"/>
      <c r="F80" s="163"/>
      <c r="G80" s="203"/>
      <c r="H80" s="197" t="s">
        <v>426</v>
      </c>
      <c r="I80" s="160"/>
      <c r="J80" s="177">
        <v>43203</v>
      </c>
      <c r="K80" s="160"/>
      <c r="L80" s="190">
        <v>50.4</v>
      </c>
      <c r="M80" s="190"/>
      <c r="N80" s="191"/>
      <c r="O80" s="190"/>
      <c r="P80" s="191"/>
      <c r="Q80" s="190"/>
      <c r="R80" s="190"/>
      <c r="S80" s="192"/>
      <c r="T80" s="191"/>
      <c r="U80" s="192"/>
      <c r="V80" s="190">
        <v>252</v>
      </c>
      <c r="W80" s="190"/>
      <c r="X80" s="190"/>
      <c r="Y80" s="190"/>
      <c r="Z80" s="190"/>
      <c r="AA80" s="190"/>
      <c r="AB80" s="190"/>
      <c r="AC80" s="190"/>
      <c r="AD80" s="190"/>
      <c r="AE80" s="199">
        <v>302.39999999999998</v>
      </c>
      <c r="AF80" s="200">
        <v>-302.39999999999998</v>
      </c>
      <c r="AG80" s="181"/>
      <c r="AH80" s="181"/>
      <c r="AI80" s="182"/>
      <c r="AJ80" s="182"/>
      <c r="AK80" s="182"/>
      <c r="AL80" s="182"/>
      <c r="AM80" s="190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</row>
    <row r="81" spans="1:77" s="183" customFormat="1" x14ac:dyDescent="0.25">
      <c r="A81" s="175"/>
      <c r="B81" s="160" t="s">
        <v>427</v>
      </c>
      <c r="C81" s="187">
        <v>59</v>
      </c>
      <c r="D81" s="160" t="s">
        <v>266</v>
      </c>
      <c r="E81" s="177"/>
      <c r="F81" s="163" t="s">
        <v>212</v>
      </c>
      <c r="G81" s="256">
        <v>114</v>
      </c>
      <c r="H81" s="197" t="s">
        <v>428</v>
      </c>
      <c r="I81" s="160"/>
      <c r="J81" s="177"/>
      <c r="K81" s="160"/>
      <c r="L81" s="190"/>
      <c r="M81" s="190"/>
      <c r="N81" s="191">
        <v>114</v>
      </c>
      <c r="O81" s="190"/>
      <c r="P81" s="191"/>
      <c r="Q81" s="190"/>
      <c r="R81" s="190"/>
      <c r="S81" s="192"/>
      <c r="T81" s="191"/>
      <c r="U81" s="192"/>
      <c r="V81" s="190"/>
      <c r="W81" s="190"/>
      <c r="X81" s="190"/>
      <c r="Y81" s="190"/>
      <c r="Z81" s="190"/>
      <c r="AA81" s="190"/>
      <c r="AB81" s="190"/>
      <c r="AC81" s="190"/>
      <c r="AD81" s="190"/>
      <c r="AE81" s="199">
        <v>114</v>
      </c>
      <c r="AF81" s="200">
        <v>0</v>
      </c>
      <c r="AG81" s="181"/>
      <c r="AH81" s="181"/>
      <c r="AI81" s="182"/>
      <c r="AJ81" s="182"/>
      <c r="AK81" s="182"/>
      <c r="AL81" s="182"/>
      <c r="AM81" s="190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</row>
    <row r="82" spans="1:77" s="183" customFormat="1" x14ac:dyDescent="0.25">
      <c r="A82" s="175"/>
      <c r="B82" s="160" t="s">
        <v>429</v>
      </c>
      <c r="C82" s="187">
        <v>60</v>
      </c>
      <c r="D82" s="160" t="s">
        <v>246</v>
      </c>
      <c r="E82" s="177"/>
      <c r="F82" s="163" t="s">
        <v>430</v>
      </c>
      <c r="G82" s="256">
        <v>60.27</v>
      </c>
      <c r="H82" s="197" t="s">
        <v>431</v>
      </c>
      <c r="I82" s="160"/>
      <c r="J82" s="177"/>
      <c r="K82" s="160"/>
      <c r="L82" s="190"/>
      <c r="M82" s="190"/>
      <c r="N82" s="191"/>
      <c r="O82" s="190"/>
      <c r="P82" s="191"/>
      <c r="Q82" s="190"/>
      <c r="R82" s="190"/>
      <c r="S82" s="192"/>
      <c r="T82" s="191"/>
      <c r="U82" s="192"/>
      <c r="V82" s="190"/>
      <c r="W82" s="190"/>
      <c r="X82" s="190">
        <v>60.27</v>
      </c>
      <c r="Y82" s="190"/>
      <c r="Z82" s="190"/>
      <c r="AA82" s="190"/>
      <c r="AB82" s="190"/>
      <c r="AC82" s="190"/>
      <c r="AD82" s="190"/>
      <c r="AE82" s="199">
        <v>60.27</v>
      </c>
      <c r="AF82" s="200">
        <v>0</v>
      </c>
      <c r="AG82" s="181"/>
      <c r="AH82" s="181"/>
      <c r="AI82" s="182"/>
      <c r="AJ82" s="182"/>
      <c r="AK82" s="182"/>
      <c r="AL82" s="182"/>
      <c r="AM82" s="190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</row>
    <row r="83" spans="1:77" s="183" customFormat="1" x14ac:dyDescent="0.25">
      <c r="A83" s="173"/>
      <c r="B83" s="160" t="s">
        <v>432</v>
      </c>
      <c r="C83" s="187">
        <v>61</v>
      </c>
      <c r="D83" s="160" t="s">
        <v>433</v>
      </c>
      <c r="E83" s="177"/>
      <c r="F83" s="163" t="s">
        <v>434</v>
      </c>
      <c r="G83" s="256">
        <v>3250</v>
      </c>
      <c r="H83" s="197" t="s">
        <v>435</v>
      </c>
      <c r="I83" s="160"/>
      <c r="J83" s="177"/>
      <c r="K83" s="160"/>
      <c r="L83" s="190">
        <v>435</v>
      </c>
      <c r="M83" s="190">
        <v>2815</v>
      </c>
      <c r="N83" s="191"/>
      <c r="O83" s="190"/>
      <c r="P83" s="191"/>
      <c r="Q83" s="190"/>
      <c r="R83" s="190"/>
      <c r="S83" s="192"/>
      <c r="T83" s="191"/>
      <c r="U83" s="192"/>
      <c r="V83" s="190"/>
      <c r="W83" s="190"/>
      <c r="X83" s="190"/>
      <c r="Y83" s="190"/>
      <c r="Z83" s="190"/>
      <c r="AA83" s="190"/>
      <c r="AB83" s="190"/>
      <c r="AC83" s="190"/>
      <c r="AD83" s="190"/>
      <c r="AE83" s="199">
        <v>3250</v>
      </c>
      <c r="AF83" s="200">
        <v>0</v>
      </c>
      <c r="AG83" s="181"/>
      <c r="AH83" s="181"/>
      <c r="AI83" s="182"/>
      <c r="AJ83" s="182"/>
      <c r="AK83" s="182"/>
      <c r="AL83" s="182"/>
      <c r="AM83" s="190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</row>
    <row r="84" spans="1:77" s="183" customFormat="1" x14ac:dyDescent="0.25">
      <c r="A84" s="173"/>
      <c r="B84" s="160" t="s">
        <v>436</v>
      </c>
      <c r="C84" s="187">
        <v>62</v>
      </c>
      <c r="D84" s="160" t="s">
        <v>437</v>
      </c>
      <c r="E84" s="177"/>
      <c r="F84" s="163" t="s">
        <v>438</v>
      </c>
      <c r="G84" s="256">
        <v>124.95</v>
      </c>
      <c r="H84" s="197" t="s">
        <v>439</v>
      </c>
      <c r="I84" s="160"/>
      <c r="J84" s="177"/>
      <c r="K84" s="160"/>
      <c r="L84" s="190">
        <v>20.85</v>
      </c>
      <c r="M84" s="190">
        <v>104.1</v>
      </c>
      <c r="N84" s="191"/>
      <c r="O84" s="190"/>
      <c r="P84" s="191"/>
      <c r="Q84" s="190"/>
      <c r="R84" s="190"/>
      <c r="S84" s="192"/>
      <c r="T84" s="191"/>
      <c r="U84" s="192"/>
      <c r="V84" s="190"/>
      <c r="W84" s="190"/>
      <c r="X84" s="190"/>
      <c r="Y84" s="190"/>
      <c r="Z84" s="190"/>
      <c r="AA84" s="190"/>
      <c r="AB84" s="190"/>
      <c r="AC84" s="190"/>
      <c r="AD84" s="190"/>
      <c r="AE84" s="199">
        <v>124.94999999999999</v>
      </c>
      <c r="AF84" s="200">
        <v>0</v>
      </c>
      <c r="AG84" s="181"/>
      <c r="AH84" s="181"/>
      <c r="AI84" s="182"/>
      <c r="AJ84" s="182"/>
      <c r="AK84" s="182"/>
      <c r="AL84" s="182"/>
      <c r="AM84" s="190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</row>
    <row r="85" spans="1:77" s="183" customFormat="1" x14ac:dyDescent="0.25">
      <c r="A85" s="173"/>
      <c r="B85" s="160"/>
      <c r="C85" s="187"/>
      <c r="D85" s="160"/>
      <c r="E85" s="177"/>
      <c r="F85" s="163"/>
      <c r="G85" s="203"/>
      <c r="H85" s="197" t="s">
        <v>440</v>
      </c>
      <c r="I85" s="160"/>
      <c r="J85" s="177"/>
      <c r="K85" s="160"/>
      <c r="L85" s="190"/>
      <c r="M85" s="190"/>
      <c r="N85" s="191"/>
      <c r="O85" s="190"/>
      <c r="P85" s="191"/>
      <c r="Q85" s="190"/>
      <c r="R85" s="190"/>
      <c r="S85" s="192"/>
      <c r="T85" s="191"/>
      <c r="U85" s="192"/>
      <c r="V85" s="190"/>
      <c r="W85" s="190"/>
      <c r="X85" s="190"/>
      <c r="Y85" s="190"/>
      <c r="Z85" s="190"/>
      <c r="AA85" s="190"/>
      <c r="AB85" s="190"/>
      <c r="AC85" s="190"/>
      <c r="AD85" s="190"/>
      <c r="AE85" s="199">
        <v>0</v>
      </c>
      <c r="AF85" s="200">
        <v>0</v>
      </c>
      <c r="AG85" s="181"/>
      <c r="AH85" s="181"/>
      <c r="AI85" s="182"/>
      <c r="AJ85" s="182"/>
      <c r="AK85" s="182"/>
      <c r="AL85" s="182"/>
      <c r="AM85" s="190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</row>
    <row r="86" spans="1:77" s="183" customFormat="1" x14ac:dyDescent="0.25">
      <c r="A86" s="173"/>
      <c r="B86" s="160" t="s">
        <v>441</v>
      </c>
      <c r="C86" s="187">
        <v>63</v>
      </c>
      <c r="D86" s="160" t="s">
        <v>338</v>
      </c>
      <c r="E86" s="177"/>
      <c r="F86" s="163" t="s">
        <v>339</v>
      </c>
      <c r="G86" s="256">
        <v>194.73</v>
      </c>
      <c r="H86" s="197" t="s">
        <v>340</v>
      </c>
      <c r="I86" s="160"/>
      <c r="J86" s="177"/>
      <c r="K86" s="160"/>
      <c r="L86" s="684">
        <v>26.19</v>
      </c>
      <c r="M86" s="190">
        <v>168.54</v>
      </c>
      <c r="N86" s="191"/>
      <c r="O86" s="190"/>
      <c r="P86" s="191"/>
      <c r="Q86" s="190"/>
      <c r="R86" s="190"/>
      <c r="S86" s="192"/>
      <c r="T86" s="191"/>
      <c r="U86" s="192"/>
      <c r="V86" s="190"/>
      <c r="W86" s="190"/>
      <c r="X86" s="190"/>
      <c r="Y86" s="190"/>
      <c r="Z86" s="190"/>
      <c r="AA86" s="190"/>
      <c r="AB86" s="190"/>
      <c r="AC86" s="190"/>
      <c r="AD86" s="190"/>
      <c r="AE86" s="199">
        <v>194.73</v>
      </c>
      <c r="AF86" s="200">
        <v>0</v>
      </c>
      <c r="AG86" s="181"/>
      <c r="AH86" s="181"/>
      <c r="AI86" s="182"/>
      <c r="AJ86" s="182"/>
      <c r="AK86" s="182"/>
      <c r="AL86" s="182"/>
      <c r="AM86" s="190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</row>
    <row r="87" spans="1:77" s="183" customFormat="1" x14ac:dyDescent="0.25">
      <c r="A87" s="173"/>
      <c r="B87" s="160"/>
      <c r="C87" s="187"/>
      <c r="D87" s="160" t="s">
        <v>442</v>
      </c>
      <c r="E87" s="177"/>
      <c r="F87" s="163"/>
      <c r="G87" s="203"/>
      <c r="H87" s="197" t="s">
        <v>443</v>
      </c>
      <c r="I87" s="160"/>
      <c r="J87" s="177"/>
      <c r="K87" s="160"/>
      <c r="L87" s="190"/>
      <c r="M87" s="190"/>
      <c r="N87" s="191"/>
      <c r="O87" s="190"/>
      <c r="P87" s="191"/>
      <c r="Q87" s="190"/>
      <c r="R87" s="190"/>
      <c r="S87" s="192"/>
      <c r="T87" s="191"/>
      <c r="U87" s="192"/>
      <c r="V87" s="190"/>
      <c r="W87" s="190"/>
      <c r="X87" s="190"/>
      <c r="Y87" s="190"/>
      <c r="Z87" s="190"/>
      <c r="AA87" s="190"/>
      <c r="AB87" s="190"/>
      <c r="AC87" s="190"/>
      <c r="AD87" s="190"/>
      <c r="AE87" s="199">
        <v>0</v>
      </c>
      <c r="AF87" s="200">
        <v>0</v>
      </c>
      <c r="AG87" s="181"/>
      <c r="AH87" s="181"/>
      <c r="AI87" s="182"/>
      <c r="AJ87" s="182"/>
      <c r="AK87" s="182"/>
      <c r="AL87" s="182"/>
      <c r="AM87" s="190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</row>
    <row r="88" spans="1:77" s="183" customFormat="1" x14ac:dyDescent="0.25">
      <c r="A88" s="173"/>
      <c r="B88" s="160"/>
      <c r="C88" s="187"/>
      <c r="D88" s="160" t="s">
        <v>313</v>
      </c>
      <c r="E88" s="177"/>
      <c r="F88" s="163"/>
      <c r="G88" s="203"/>
      <c r="H88" s="197" t="s">
        <v>444</v>
      </c>
      <c r="I88" s="160"/>
      <c r="J88" s="177"/>
      <c r="K88" s="160"/>
      <c r="L88" s="190"/>
      <c r="M88" s="190"/>
      <c r="N88" s="191"/>
      <c r="O88" s="190"/>
      <c r="P88" s="191"/>
      <c r="Q88" s="190"/>
      <c r="R88" s="190"/>
      <c r="S88" s="192"/>
      <c r="T88" s="191"/>
      <c r="U88" s="192"/>
      <c r="V88" s="190"/>
      <c r="W88" s="190"/>
      <c r="X88" s="190"/>
      <c r="Y88" s="190"/>
      <c r="Z88" s="190"/>
      <c r="AA88" s="190"/>
      <c r="AB88" s="190"/>
      <c r="AC88" s="190"/>
      <c r="AD88" s="190"/>
      <c r="AE88" s="199">
        <v>0</v>
      </c>
      <c r="AF88" s="200">
        <v>0</v>
      </c>
      <c r="AG88" s="181"/>
      <c r="AH88" s="181"/>
      <c r="AI88" s="182"/>
      <c r="AJ88" s="182"/>
      <c r="AK88" s="182"/>
      <c r="AL88" s="182"/>
      <c r="AM88" s="190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</row>
    <row r="89" spans="1:77" s="183" customFormat="1" x14ac:dyDescent="0.25">
      <c r="A89" s="173"/>
      <c r="B89" s="160" t="s">
        <v>445</v>
      </c>
      <c r="C89" s="187">
        <v>64</v>
      </c>
      <c r="D89" s="160" t="s">
        <v>446</v>
      </c>
      <c r="E89" s="177"/>
      <c r="F89" s="163" t="s">
        <v>447</v>
      </c>
      <c r="G89" s="256">
        <v>5000</v>
      </c>
      <c r="H89" s="197" t="s">
        <v>448</v>
      </c>
      <c r="I89" s="160"/>
      <c r="J89" s="177"/>
      <c r="K89" s="160"/>
      <c r="L89" s="190"/>
      <c r="M89" s="190"/>
      <c r="N89" s="191"/>
      <c r="O89" s="190"/>
      <c r="P89" s="191">
        <v>5000</v>
      </c>
      <c r="Q89" s="190"/>
      <c r="R89" s="190"/>
      <c r="S89" s="192"/>
      <c r="T89" s="191"/>
      <c r="U89" s="192"/>
      <c r="V89" s="190"/>
      <c r="W89" s="190"/>
      <c r="X89" s="190"/>
      <c r="Y89" s="190"/>
      <c r="Z89" s="190"/>
      <c r="AA89" s="190"/>
      <c r="AB89" s="190"/>
      <c r="AC89" s="190"/>
      <c r="AD89" s="190"/>
      <c r="AE89" s="199">
        <v>5000</v>
      </c>
      <c r="AF89" s="200">
        <v>0</v>
      </c>
      <c r="AG89" s="181"/>
      <c r="AH89" s="181"/>
      <c r="AI89" s="182"/>
      <c r="AJ89" s="182"/>
      <c r="AK89" s="182"/>
      <c r="AL89" s="182"/>
      <c r="AM89" s="190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</row>
    <row r="90" spans="1:77" s="183" customFormat="1" x14ac:dyDescent="0.25">
      <c r="A90" s="173"/>
      <c r="B90" s="160" t="s">
        <v>449</v>
      </c>
      <c r="C90" s="187">
        <v>65</v>
      </c>
      <c r="D90" s="160" t="s">
        <v>450</v>
      </c>
      <c r="E90" s="177"/>
      <c r="F90" s="163" t="s">
        <v>451</v>
      </c>
      <c r="G90" s="256">
        <v>3500</v>
      </c>
      <c r="H90" s="197" t="s">
        <v>452</v>
      </c>
      <c r="I90" s="160"/>
      <c r="J90" s="177"/>
      <c r="K90" s="160"/>
      <c r="L90" s="190"/>
      <c r="M90" s="190"/>
      <c r="N90" s="191"/>
      <c r="O90" s="190"/>
      <c r="P90" s="191">
        <v>3500</v>
      </c>
      <c r="Q90" s="190"/>
      <c r="R90" s="190"/>
      <c r="S90" s="192"/>
      <c r="T90" s="191"/>
      <c r="U90" s="192"/>
      <c r="V90" s="190"/>
      <c r="W90" s="190"/>
      <c r="X90" s="190"/>
      <c r="Y90" s="190"/>
      <c r="Z90" s="190"/>
      <c r="AA90" s="190"/>
      <c r="AB90" s="190"/>
      <c r="AC90" s="190"/>
      <c r="AD90" s="190"/>
      <c r="AE90" s="199">
        <v>3500</v>
      </c>
      <c r="AF90" s="200">
        <v>0</v>
      </c>
      <c r="AG90" s="181"/>
      <c r="AH90" s="181"/>
      <c r="AI90" s="182"/>
      <c r="AJ90" s="182"/>
      <c r="AK90" s="182"/>
      <c r="AL90" s="182"/>
      <c r="AM90" s="190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</row>
    <row r="91" spans="1:77" s="263" customFormat="1" x14ac:dyDescent="0.25">
      <c r="A91" s="175"/>
      <c r="B91" s="160" t="s">
        <v>453</v>
      </c>
      <c r="C91" s="187">
        <v>66</v>
      </c>
      <c r="D91" s="160" t="s">
        <v>343</v>
      </c>
      <c r="E91" s="177"/>
      <c r="F91" s="163" t="s">
        <v>344</v>
      </c>
      <c r="G91" s="259">
        <v>4840</v>
      </c>
      <c r="H91" s="197" t="s">
        <v>454</v>
      </c>
      <c r="I91" s="160"/>
      <c r="J91" s="177"/>
      <c r="K91" s="160"/>
      <c r="L91" s="190"/>
      <c r="M91" s="190"/>
      <c r="N91" s="260"/>
      <c r="O91" s="198">
        <v>4840</v>
      </c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261">
        <v>4840</v>
      </c>
      <c r="AF91" s="262">
        <v>0</v>
      </c>
      <c r="AI91" s="685"/>
      <c r="AJ91" s="685"/>
      <c r="AK91" s="685"/>
      <c r="AL91" s="685"/>
      <c r="AM91" s="198">
        <v>4840</v>
      </c>
    </row>
    <row r="92" spans="1:77" s="263" customFormat="1" x14ac:dyDescent="0.25">
      <c r="A92" s="175"/>
      <c r="B92" s="160" t="s">
        <v>455</v>
      </c>
      <c r="C92" s="187">
        <v>67</v>
      </c>
      <c r="D92" s="160" t="s">
        <v>343</v>
      </c>
      <c r="E92" s="177"/>
      <c r="F92" s="163" t="s">
        <v>347</v>
      </c>
      <c r="G92" s="259">
        <v>4466.55</v>
      </c>
      <c r="H92" s="197" t="s">
        <v>456</v>
      </c>
      <c r="I92" s="160"/>
      <c r="J92" s="177"/>
      <c r="K92" s="160"/>
      <c r="L92" s="190"/>
      <c r="M92" s="190"/>
      <c r="N92" s="260"/>
      <c r="O92" s="198">
        <v>4466.55</v>
      </c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261">
        <v>4466.55</v>
      </c>
      <c r="AF92" s="264">
        <v>0</v>
      </c>
      <c r="AI92" s="685"/>
      <c r="AJ92" s="685"/>
      <c r="AK92" s="685"/>
      <c r="AL92" s="685"/>
      <c r="AM92" s="198">
        <v>3991.55</v>
      </c>
    </row>
    <row r="93" spans="1:77" s="183" customFormat="1" x14ac:dyDescent="0.25">
      <c r="A93" s="173"/>
      <c r="B93" s="160"/>
      <c r="C93" s="187"/>
      <c r="D93" s="160" t="s">
        <v>343</v>
      </c>
      <c r="E93" s="177"/>
      <c r="F93" s="163" t="s">
        <v>234</v>
      </c>
      <c r="G93" s="256">
        <v>15734.14</v>
      </c>
      <c r="H93" s="197" t="s">
        <v>349</v>
      </c>
      <c r="I93" s="160"/>
      <c r="J93" s="177"/>
      <c r="K93" s="160"/>
      <c r="L93" s="190"/>
      <c r="M93" s="190"/>
      <c r="N93" s="191"/>
      <c r="O93" s="198">
        <v>15734.14</v>
      </c>
      <c r="P93" s="191"/>
      <c r="Q93" s="190"/>
      <c r="R93" s="190"/>
      <c r="S93" s="192"/>
      <c r="T93" s="191"/>
      <c r="U93" s="192"/>
      <c r="V93" s="190"/>
      <c r="W93" s="190"/>
      <c r="X93" s="190"/>
      <c r="Y93" s="190"/>
      <c r="Z93" s="190"/>
      <c r="AA93" s="190"/>
      <c r="AB93" s="190"/>
      <c r="AC93" s="190"/>
      <c r="AD93" s="190"/>
      <c r="AE93" s="199">
        <v>15734.14</v>
      </c>
      <c r="AF93" s="200">
        <v>0</v>
      </c>
      <c r="AG93" s="181"/>
      <c r="AH93" s="181"/>
      <c r="AI93" s="182"/>
      <c r="AJ93" s="182"/>
      <c r="AK93" s="182"/>
      <c r="AL93" s="182"/>
      <c r="AM93" s="190">
        <v>15734.14</v>
      </c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</row>
    <row r="94" spans="1:77" s="183" customFormat="1" x14ac:dyDescent="0.25">
      <c r="A94" s="173"/>
      <c r="B94" s="160"/>
      <c r="C94" s="187"/>
      <c r="D94" s="160"/>
      <c r="E94" s="177"/>
      <c r="F94" s="163" t="s">
        <v>352</v>
      </c>
      <c r="G94" s="256">
        <v>21.7</v>
      </c>
      <c r="H94" s="197" t="s">
        <v>114</v>
      </c>
      <c r="I94" s="160"/>
      <c r="J94" s="177"/>
      <c r="K94" s="160"/>
      <c r="L94" s="190"/>
      <c r="M94" s="190"/>
      <c r="N94" s="191"/>
      <c r="O94" s="190"/>
      <c r="P94" s="191"/>
      <c r="Q94" s="190"/>
      <c r="R94" s="190"/>
      <c r="S94" s="192"/>
      <c r="T94" s="191"/>
      <c r="U94" s="192"/>
      <c r="V94" s="190"/>
      <c r="W94" s="190"/>
      <c r="X94" s="190"/>
      <c r="Y94" s="190"/>
      <c r="Z94" s="190"/>
      <c r="AA94" s="190"/>
      <c r="AB94" s="190">
        <v>21.7</v>
      </c>
      <c r="AC94" s="190"/>
      <c r="AD94" s="190"/>
      <c r="AE94" s="199">
        <v>21.7</v>
      </c>
      <c r="AF94" s="265">
        <v>0</v>
      </c>
      <c r="AG94" s="181"/>
      <c r="AH94" s="181"/>
      <c r="AK94" s="182"/>
      <c r="AL94" s="182"/>
      <c r="AM94" s="190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</row>
    <row r="95" spans="1:77" s="183" customFormat="1" x14ac:dyDescent="0.25">
      <c r="A95" s="173"/>
      <c r="B95" s="160"/>
      <c r="C95" s="187"/>
      <c r="D95" s="160"/>
      <c r="E95" s="177"/>
      <c r="F95" s="163"/>
      <c r="G95" s="203"/>
      <c r="H95" s="197"/>
      <c r="I95" s="160"/>
      <c r="J95" s="177"/>
      <c r="K95" s="160"/>
      <c r="L95" s="190"/>
      <c r="M95" s="190"/>
      <c r="N95" s="191"/>
      <c r="O95" s="190"/>
      <c r="P95" s="191"/>
      <c r="Q95" s="190"/>
      <c r="R95" s="190"/>
      <c r="S95" s="192"/>
      <c r="T95" s="191"/>
      <c r="U95" s="192"/>
      <c r="V95" s="190"/>
      <c r="W95" s="190"/>
      <c r="X95" s="190"/>
      <c r="Y95" s="190"/>
      <c r="Z95" s="190"/>
      <c r="AA95" s="190"/>
      <c r="AB95" s="190"/>
      <c r="AC95" s="190"/>
      <c r="AD95" s="190"/>
      <c r="AE95" s="199">
        <v>0</v>
      </c>
      <c r="AF95" s="265">
        <v>0</v>
      </c>
      <c r="AG95" s="181"/>
      <c r="AH95" s="181"/>
      <c r="AK95" s="182"/>
      <c r="AL95" s="182"/>
      <c r="AM95" s="190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</row>
    <row r="96" spans="1:77" s="183" customFormat="1" x14ac:dyDescent="0.25">
      <c r="A96" s="173"/>
      <c r="B96" s="160"/>
      <c r="C96" s="187"/>
      <c r="D96" s="160"/>
      <c r="E96" s="177"/>
      <c r="F96" s="163"/>
      <c r="G96" s="203"/>
      <c r="H96" s="197"/>
      <c r="I96" s="160"/>
      <c r="J96" s="177"/>
      <c r="K96" s="160"/>
      <c r="L96" s="190"/>
      <c r="M96" s="190"/>
      <c r="N96" s="191"/>
      <c r="O96" s="190"/>
      <c r="P96" s="191"/>
      <c r="Q96" s="190"/>
      <c r="R96" s="190"/>
      <c r="S96" s="192"/>
      <c r="T96" s="191"/>
      <c r="U96" s="192"/>
      <c r="V96" s="190"/>
      <c r="W96" s="190"/>
      <c r="X96" s="190"/>
      <c r="Y96" s="190"/>
      <c r="Z96" s="190"/>
      <c r="AA96" s="190"/>
      <c r="AB96" s="190"/>
      <c r="AC96" s="190"/>
      <c r="AD96" s="190"/>
      <c r="AE96" s="199">
        <v>0</v>
      </c>
      <c r="AF96" s="265">
        <v>0</v>
      </c>
      <c r="AG96" s="181"/>
      <c r="AH96" s="181"/>
      <c r="AI96" s="172">
        <v>999.99999999997272</v>
      </c>
      <c r="AJ96" s="172" t="s">
        <v>1223</v>
      </c>
      <c r="AK96" s="182"/>
      <c r="AL96" s="182"/>
      <c r="AM96" s="190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</row>
    <row r="97" spans="1:77" s="183" customFormat="1" x14ac:dyDescent="0.25">
      <c r="A97" s="173"/>
      <c r="B97" s="160"/>
      <c r="C97" s="187"/>
      <c r="D97" s="160"/>
      <c r="E97" s="177"/>
      <c r="F97" s="163"/>
      <c r="G97" s="203"/>
      <c r="H97" s="197"/>
      <c r="I97" s="160"/>
      <c r="J97" s="177"/>
      <c r="K97" s="160"/>
      <c r="L97" s="190"/>
      <c r="M97" s="190"/>
      <c r="N97" s="191"/>
      <c r="O97" s="190"/>
      <c r="P97" s="191"/>
      <c r="Q97" s="190"/>
      <c r="R97" s="190"/>
      <c r="S97" s="192"/>
      <c r="T97" s="191"/>
      <c r="U97" s="192"/>
      <c r="V97" s="190"/>
      <c r="W97" s="190"/>
      <c r="X97" s="190"/>
      <c r="Y97" s="190"/>
      <c r="Z97" s="190"/>
      <c r="AA97" s="190"/>
      <c r="AB97" s="190"/>
      <c r="AC97" s="190"/>
      <c r="AD97" s="190"/>
      <c r="AE97" s="199">
        <v>0</v>
      </c>
      <c r="AF97" s="265">
        <v>0</v>
      </c>
      <c r="AG97" s="181"/>
      <c r="AH97" s="181"/>
      <c r="AI97" s="676">
        <v>-76529.399999999994</v>
      </c>
      <c r="AJ97" s="676" t="s">
        <v>1224</v>
      </c>
      <c r="AK97" s="182"/>
      <c r="AL97" s="182"/>
      <c r="AM97" s="190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</row>
    <row r="98" spans="1:77" s="183" customFormat="1" x14ac:dyDescent="0.25">
      <c r="A98" s="173"/>
      <c r="B98" s="160"/>
      <c r="C98" s="187"/>
      <c r="D98" s="160"/>
      <c r="E98" s="177"/>
      <c r="F98" s="163"/>
      <c r="G98" s="203"/>
      <c r="H98" s="197"/>
      <c r="I98" s="160"/>
      <c r="J98" s="177"/>
      <c r="K98" s="160"/>
      <c r="L98" s="190"/>
      <c r="M98" s="190"/>
      <c r="N98" s="191"/>
      <c r="O98" s="190"/>
      <c r="P98" s="191"/>
      <c r="Q98" s="190"/>
      <c r="R98" s="190"/>
      <c r="S98" s="192"/>
      <c r="T98" s="191"/>
      <c r="U98" s="192"/>
      <c r="V98" s="190"/>
      <c r="W98" s="190"/>
      <c r="X98" s="190"/>
      <c r="Y98" s="190"/>
      <c r="Z98" s="190"/>
      <c r="AA98" s="190"/>
      <c r="AB98" s="190"/>
      <c r="AC98" s="190"/>
      <c r="AD98" s="190"/>
      <c r="AE98" s="199">
        <v>0</v>
      </c>
      <c r="AF98" s="265">
        <v>0</v>
      </c>
      <c r="AG98" s="181"/>
      <c r="AH98" s="181"/>
      <c r="AI98" s="677">
        <v>64307.24</v>
      </c>
      <c r="AJ98" s="678" t="s">
        <v>1231</v>
      </c>
      <c r="AK98" s="182"/>
      <c r="AL98" s="182"/>
      <c r="AM98" s="190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</row>
    <row r="99" spans="1:77" s="183" customFormat="1" x14ac:dyDescent="0.25">
      <c r="A99" s="173"/>
      <c r="B99" s="160"/>
      <c r="C99" s="187"/>
      <c r="D99" s="160"/>
      <c r="E99" s="177"/>
      <c r="F99" s="163"/>
      <c r="G99" s="203"/>
      <c r="H99" s="197"/>
      <c r="I99" s="160"/>
      <c r="J99" s="177"/>
      <c r="K99" s="160"/>
      <c r="L99" s="190"/>
      <c r="M99" s="190"/>
      <c r="N99" s="191"/>
      <c r="O99" s="190"/>
      <c r="P99" s="191"/>
      <c r="Q99" s="190"/>
      <c r="R99" s="190"/>
      <c r="S99" s="192"/>
      <c r="T99" s="191"/>
      <c r="U99" s="192"/>
      <c r="V99" s="190"/>
      <c r="W99" s="190"/>
      <c r="X99" s="190"/>
      <c r="Y99" s="190"/>
      <c r="Z99" s="190"/>
      <c r="AA99" s="190"/>
      <c r="AB99" s="190"/>
      <c r="AC99" s="190"/>
      <c r="AD99" s="190"/>
      <c r="AE99" s="199">
        <v>0</v>
      </c>
      <c r="AF99" s="265">
        <v>0</v>
      </c>
      <c r="AG99" s="181"/>
      <c r="AH99" s="181"/>
      <c r="AI99" s="677">
        <v>1202.3800000000001</v>
      </c>
      <c r="AJ99" s="677" t="s">
        <v>1226</v>
      </c>
      <c r="AK99" s="182"/>
      <c r="AL99" s="182"/>
      <c r="AM99" s="190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</row>
    <row r="100" spans="1:77" s="183" customFormat="1" x14ac:dyDescent="0.25">
      <c r="A100" s="173"/>
      <c r="B100" s="160"/>
      <c r="C100" s="187"/>
      <c r="D100" s="160"/>
      <c r="E100" s="177"/>
      <c r="F100" s="163"/>
      <c r="G100" s="203"/>
      <c r="H100" s="197"/>
      <c r="I100" s="160"/>
      <c r="J100" s="177"/>
      <c r="K100" s="160"/>
      <c r="L100" s="190"/>
      <c r="M100" s="190"/>
      <c r="N100" s="191"/>
      <c r="O100" s="190"/>
      <c r="P100" s="191"/>
      <c r="Q100" s="190"/>
      <c r="R100" s="190"/>
      <c r="S100" s="192"/>
      <c r="T100" s="191"/>
      <c r="U100" s="192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9">
        <v>0</v>
      </c>
      <c r="AF100" s="265">
        <v>0</v>
      </c>
      <c r="AG100" s="181"/>
      <c r="AH100" s="181"/>
      <c r="AI100" s="172">
        <v>18123.439999999999</v>
      </c>
      <c r="AJ100" s="171" t="s">
        <v>1227</v>
      </c>
      <c r="AK100" s="182"/>
      <c r="AL100" s="182"/>
      <c r="AM100" s="190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</row>
    <row r="101" spans="1:77" s="171" customFormat="1" ht="15.75" thickBot="1" x14ac:dyDescent="0.3">
      <c r="A101" s="204"/>
      <c r="B101" s="205"/>
      <c r="C101" s="206"/>
      <c r="D101" s="207"/>
      <c r="E101" s="208"/>
      <c r="F101" s="209"/>
      <c r="G101" s="210"/>
      <c r="H101" s="211"/>
      <c r="I101" s="205"/>
      <c r="J101" s="208"/>
      <c r="K101" s="205"/>
      <c r="L101" s="212"/>
      <c r="M101" s="213"/>
      <c r="N101" s="213"/>
      <c r="O101" s="213"/>
      <c r="P101" s="213"/>
      <c r="Q101" s="213"/>
      <c r="R101" s="213"/>
      <c r="S101" s="213"/>
      <c r="T101" s="213"/>
      <c r="U101" s="213"/>
      <c r="V101" s="214"/>
      <c r="W101" s="214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I101" s="215"/>
      <c r="AJ101" s="215"/>
      <c r="AK101" s="172"/>
      <c r="AL101" s="172"/>
      <c r="AM101" s="213"/>
    </row>
    <row r="102" spans="1:77" s="277" customFormat="1" ht="15.75" thickBot="1" x14ac:dyDescent="0.3">
      <c r="A102" s="216"/>
      <c r="B102" s="266"/>
      <c r="C102" s="218"/>
      <c r="D102" s="207"/>
      <c r="E102" s="267"/>
      <c r="F102" s="268" t="s">
        <v>457</v>
      </c>
      <c r="G102" s="269">
        <v>76529.399999999994</v>
      </c>
      <c r="H102" s="270"/>
      <c r="I102" s="271"/>
      <c r="J102" s="272"/>
      <c r="K102" s="271"/>
      <c r="L102" s="273">
        <v>1984.3999999999999</v>
      </c>
      <c r="M102" s="273">
        <v>10320.010000000002</v>
      </c>
      <c r="N102" s="273">
        <v>5386.61</v>
      </c>
      <c r="O102" s="273">
        <v>25040.69</v>
      </c>
      <c r="P102" s="273">
        <v>8500</v>
      </c>
      <c r="Q102" s="273">
        <v>325</v>
      </c>
      <c r="R102" s="273">
        <v>0</v>
      </c>
      <c r="S102" s="273">
        <v>0</v>
      </c>
      <c r="T102" s="273">
        <v>0</v>
      </c>
      <c r="U102" s="273">
        <v>196.07999999999998</v>
      </c>
      <c r="V102" s="273">
        <v>948.76</v>
      </c>
      <c r="W102" s="273">
        <v>106.97</v>
      </c>
      <c r="X102" s="273">
        <v>60.27</v>
      </c>
      <c r="Y102" s="273">
        <v>0</v>
      </c>
      <c r="Z102" s="273">
        <v>0</v>
      </c>
      <c r="AA102" s="273">
        <v>0</v>
      </c>
      <c r="AB102" s="273">
        <v>21.7</v>
      </c>
      <c r="AC102" s="273">
        <v>23638.91</v>
      </c>
      <c r="AD102" s="273">
        <v>0</v>
      </c>
      <c r="AE102" s="274">
        <v>76529.399999999994</v>
      </c>
      <c r="AF102" s="274">
        <v>0</v>
      </c>
      <c r="AG102" s="275"/>
      <c r="AH102" s="275"/>
      <c r="AI102" s="172">
        <v>-7103.66</v>
      </c>
      <c r="AJ102" s="227" t="s">
        <v>1232</v>
      </c>
      <c r="AK102" s="276"/>
      <c r="AL102" s="276"/>
      <c r="AM102" s="273">
        <v>24565.69</v>
      </c>
      <c r="AN102" s="275"/>
      <c r="AO102" s="275"/>
      <c r="AP102" s="275"/>
      <c r="AQ102" s="275"/>
      <c r="AR102" s="275"/>
      <c r="AS102" s="275"/>
      <c r="AT102" s="275"/>
      <c r="AU102" s="275"/>
      <c r="AV102" s="275"/>
      <c r="AW102" s="275"/>
      <c r="AX102" s="275"/>
      <c r="AY102" s="275"/>
      <c r="AZ102" s="275"/>
      <c r="BA102" s="275"/>
      <c r="BB102" s="275"/>
      <c r="BC102" s="275"/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275"/>
      <c r="BQ102" s="275"/>
      <c r="BR102" s="275"/>
      <c r="BS102" s="275"/>
      <c r="BT102" s="275"/>
      <c r="BU102" s="275"/>
      <c r="BV102" s="275"/>
      <c r="BW102" s="275"/>
      <c r="BX102" s="275"/>
      <c r="BY102" s="275"/>
    </row>
    <row r="103" spans="1:77" s="277" customFormat="1" ht="15.75" thickBot="1" x14ac:dyDescent="0.3">
      <c r="A103" s="216"/>
      <c r="B103" s="266"/>
      <c r="C103" s="218"/>
      <c r="D103" s="207"/>
      <c r="E103" s="267"/>
      <c r="F103" s="278"/>
      <c r="G103" s="229" t="s">
        <v>355</v>
      </c>
      <c r="H103" s="279"/>
      <c r="I103" s="231"/>
      <c r="J103" s="232"/>
      <c r="K103" s="231"/>
      <c r="L103" s="280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75"/>
      <c r="AH103" s="275"/>
      <c r="AI103" s="678"/>
      <c r="AJ103" s="678"/>
      <c r="AK103" s="276"/>
      <c r="AL103" s="276"/>
      <c r="AM103" s="281"/>
      <c r="AN103" s="275"/>
      <c r="AO103" s="275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275"/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</row>
    <row r="104" spans="1:77" s="277" customFormat="1" ht="15.75" thickBot="1" x14ac:dyDescent="0.3">
      <c r="A104" s="216"/>
      <c r="B104" s="266"/>
      <c r="C104" s="218"/>
      <c r="D104" s="207"/>
      <c r="E104" s="267"/>
      <c r="F104" s="268" t="s">
        <v>356</v>
      </c>
      <c r="G104" s="269">
        <v>121955.10999999999</v>
      </c>
      <c r="H104" s="282"/>
      <c r="I104" s="283"/>
      <c r="J104" s="284"/>
      <c r="K104" s="283"/>
      <c r="L104" s="285">
        <v>2991.71</v>
      </c>
      <c r="M104" s="285">
        <v>16023.070000000002</v>
      </c>
      <c r="N104" s="285">
        <v>6838.49</v>
      </c>
      <c r="O104" s="285">
        <v>50099.94</v>
      </c>
      <c r="P104" s="285">
        <v>9100</v>
      </c>
      <c r="Q104" s="285">
        <v>375</v>
      </c>
      <c r="R104" s="285">
        <v>0</v>
      </c>
      <c r="S104" s="285">
        <v>1420.31</v>
      </c>
      <c r="T104" s="285">
        <v>0</v>
      </c>
      <c r="U104" s="285">
        <v>2707.47</v>
      </c>
      <c r="V104" s="285">
        <v>8493.68</v>
      </c>
      <c r="W104" s="285">
        <v>159.01</v>
      </c>
      <c r="X104" s="285">
        <v>60.27</v>
      </c>
      <c r="Y104" s="285">
        <v>0</v>
      </c>
      <c r="Z104" s="285">
        <v>0</v>
      </c>
      <c r="AA104" s="285">
        <v>0</v>
      </c>
      <c r="AB104" s="285">
        <v>47.25</v>
      </c>
      <c r="AC104" s="285">
        <v>23638.91</v>
      </c>
      <c r="AD104" s="285">
        <v>0</v>
      </c>
      <c r="AE104" s="226">
        <v>121955.10999999999</v>
      </c>
      <c r="AF104" s="226">
        <v>2.2737367544323206E-13</v>
      </c>
      <c r="AG104" s="275"/>
      <c r="AH104" s="275"/>
      <c r="AI104" s="679">
        <v>999.99999999997453</v>
      </c>
      <c r="AJ104" s="678" t="s">
        <v>1229</v>
      </c>
      <c r="AK104" s="276"/>
      <c r="AL104" s="276"/>
      <c r="AM104" s="285">
        <v>49149.94</v>
      </c>
      <c r="AN104" s="275"/>
      <c r="AO104" s="275"/>
      <c r="AP104" s="275"/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</row>
    <row r="105" spans="1:77" x14ac:dyDescent="0.25">
      <c r="AI105" s="172">
        <v>1000</v>
      </c>
      <c r="AJ105" s="678" t="s">
        <v>1230</v>
      </c>
      <c r="AK105" s="678"/>
      <c r="AL105" s="678"/>
    </row>
    <row r="106" spans="1:77" x14ac:dyDescent="0.25">
      <c r="AI106" s="172">
        <v>2.5465851649641991E-11</v>
      </c>
      <c r="AJ106" s="678" t="s">
        <v>220</v>
      </c>
      <c r="AK106" s="678"/>
      <c r="AL106" s="678"/>
    </row>
    <row r="107" spans="1:77" s="247" customFormat="1" ht="30" x14ac:dyDescent="0.25">
      <c r="A107" s="666" t="s">
        <v>221</v>
      </c>
      <c r="B107" s="666" t="s">
        <v>222</v>
      </c>
      <c r="C107" s="242" t="s">
        <v>223</v>
      </c>
      <c r="D107" s="666" t="s">
        <v>224</v>
      </c>
      <c r="E107" s="286" t="s">
        <v>225</v>
      </c>
      <c r="F107" s="244" t="s">
        <v>226</v>
      </c>
      <c r="G107" s="245" t="s">
        <v>227</v>
      </c>
      <c r="H107" s="666" t="s">
        <v>228</v>
      </c>
      <c r="I107" s="666" t="s">
        <v>229</v>
      </c>
      <c r="J107" s="286" t="s">
        <v>230</v>
      </c>
      <c r="K107" s="666" t="s">
        <v>231</v>
      </c>
      <c r="L107" s="666" t="s">
        <v>232</v>
      </c>
      <c r="M107" s="666" t="s">
        <v>233</v>
      </c>
      <c r="N107" s="666" t="s">
        <v>113</v>
      </c>
      <c r="O107" s="666" t="s">
        <v>234</v>
      </c>
      <c r="P107" s="666" t="s">
        <v>115</v>
      </c>
      <c r="Q107" s="666" t="s">
        <v>235</v>
      </c>
      <c r="R107" s="666" t="s">
        <v>236</v>
      </c>
      <c r="S107" s="666" t="s">
        <v>237</v>
      </c>
      <c r="T107" s="666" t="s">
        <v>121</v>
      </c>
      <c r="U107" s="666" t="s">
        <v>238</v>
      </c>
      <c r="V107" s="666" t="s">
        <v>239</v>
      </c>
      <c r="W107" s="666" t="s">
        <v>240</v>
      </c>
      <c r="X107" s="666" t="s">
        <v>122</v>
      </c>
      <c r="Y107" s="666" t="s">
        <v>241</v>
      </c>
      <c r="Z107" s="666" t="s">
        <v>242</v>
      </c>
      <c r="AA107" s="666" t="s">
        <v>119</v>
      </c>
      <c r="AB107" s="245" t="s">
        <v>114</v>
      </c>
      <c r="AC107" s="245" t="s">
        <v>116</v>
      </c>
      <c r="AD107" s="666" t="s">
        <v>243</v>
      </c>
      <c r="AE107" s="666" t="s">
        <v>244</v>
      </c>
      <c r="AF107" s="246"/>
      <c r="AI107" s="682"/>
      <c r="AJ107" s="682"/>
      <c r="AK107" s="682"/>
      <c r="AL107" s="682"/>
      <c r="AM107" s="666" t="s">
        <v>234</v>
      </c>
    </row>
    <row r="108" spans="1:77" s="263" customFormat="1" x14ac:dyDescent="0.25">
      <c r="A108" s="287" t="s">
        <v>458</v>
      </c>
      <c r="B108" s="160"/>
      <c r="C108" s="258">
        <v>68</v>
      </c>
      <c r="D108" s="160" t="s">
        <v>246</v>
      </c>
      <c r="E108" s="177"/>
      <c r="F108" s="163" t="s">
        <v>247</v>
      </c>
      <c r="G108" s="288">
        <v>63.56</v>
      </c>
      <c r="H108" s="249" t="s">
        <v>248</v>
      </c>
      <c r="I108" s="166"/>
      <c r="J108" s="289"/>
      <c r="K108" s="160" t="s">
        <v>249</v>
      </c>
      <c r="L108" s="190">
        <v>3.03</v>
      </c>
      <c r="M108" s="190"/>
      <c r="N108" s="260"/>
      <c r="O108" s="190"/>
      <c r="P108" s="190"/>
      <c r="Q108" s="190"/>
      <c r="R108" s="190"/>
      <c r="S108" s="190"/>
      <c r="T108" s="190"/>
      <c r="U108" s="190">
        <v>60.53</v>
      </c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261">
        <v>63.56</v>
      </c>
      <c r="AF108" s="262">
        <v>0</v>
      </c>
      <c r="AI108" s="685"/>
      <c r="AJ108" s="685"/>
      <c r="AK108" s="685"/>
      <c r="AL108" s="685"/>
      <c r="AM108" s="190"/>
    </row>
    <row r="109" spans="1:77" s="263" customFormat="1" x14ac:dyDescent="0.25">
      <c r="A109" s="175"/>
      <c r="B109" s="160"/>
      <c r="C109" s="258">
        <v>69</v>
      </c>
      <c r="D109" s="160" t="s">
        <v>250</v>
      </c>
      <c r="E109" s="177"/>
      <c r="F109" s="163" t="s">
        <v>247</v>
      </c>
      <c r="G109" s="288">
        <v>44.84</v>
      </c>
      <c r="H109" s="249" t="s">
        <v>251</v>
      </c>
      <c r="I109" s="166"/>
      <c r="J109" s="289"/>
      <c r="K109" s="160" t="s">
        <v>249</v>
      </c>
      <c r="L109" s="190">
        <v>2.13</v>
      </c>
      <c r="M109" s="190"/>
      <c r="N109" s="260"/>
      <c r="O109" s="190"/>
      <c r="P109" s="190"/>
      <c r="Q109" s="190"/>
      <c r="R109" s="190"/>
      <c r="S109" s="190"/>
      <c r="T109" s="190"/>
      <c r="U109" s="190"/>
      <c r="V109" s="190"/>
      <c r="W109" s="190">
        <v>42.71</v>
      </c>
      <c r="X109" s="190"/>
      <c r="Y109" s="190"/>
      <c r="Z109" s="190"/>
      <c r="AA109" s="190"/>
      <c r="AB109" s="190"/>
      <c r="AC109" s="190"/>
      <c r="AD109" s="190"/>
      <c r="AE109" s="261">
        <v>44.84</v>
      </c>
      <c r="AF109" s="262">
        <v>0</v>
      </c>
      <c r="AI109" s="685"/>
      <c r="AJ109" s="685"/>
      <c r="AK109" s="685"/>
      <c r="AL109" s="685"/>
      <c r="AM109" s="190"/>
    </row>
    <row r="110" spans="1:77" s="183" customFormat="1" x14ac:dyDescent="0.25">
      <c r="A110" s="175"/>
      <c r="B110" s="160"/>
      <c r="C110" s="176">
        <v>70</v>
      </c>
      <c r="D110" s="160" t="s">
        <v>252</v>
      </c>
      <c r="E110" s="177"/>
      <c r="F110" s="163" t="s">
        <v>247</v>
      </c>
      <c r="G110" s="288">
        <v>79.62</v>
      </c>
      <c r="H110" s="249" t="s">
        <v>253</v>
      </c>
      <c r="I110" s="166"/>
      <c r="J110" s="289"/>
      <c r="K110" s="160" t="s">
        <v>249</v>
      </c>
      <c r="L110" s="167">
        <v>3.79</v>
      </c>
      <c r="M110" s="167"/>
      <c r="N110" s="290"/>
      <c r="O110" s="167"/>
      <c r="P110" s="167"/>
      <c r="Q110" s="167"/>
      <c r="R110" s="167"/>
      <c r="S110" s="167"/>
      <c r="T110" s="167"/>
      <c r="U110" s="167"/>
      <c r="V110" s="167">
        <v>75.83</v>
      </c>
      <c r="W110" s="167"/>
      <c r="X110" s="167"/>
      <c r="Y110" s="167"/>
      <c r="Z110" s="167"/>
      <c r="AA110" s="167"/>
      <c r="AB110" s="167"/>
      <c r="AC110" s="167"/>
      <c r="AD110" s="180"/>
      <c r="AE110" s="261">
        <v>79.62</v>
      </c>
      <c r="AF110" s="262">
        <v>0</v>
      </c>
      <c r="AG110" s="181"/>
      <c r="AH110" s="181"/>
      <c r="AI110" s="182"/>
      <c r="AJ110" s="182"/>
      <c r="AK110" s="182"/>
      <c r="AL110" s="182"/>
      <c r="AM110" s="167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</row>
    <row r="111" spans="1:77" s="183" customFormat="1" x14ac:dyDescent="0.25">
      <c r="A111" s="175"/>
      <c r="B111" s="160"/>
      <c r="C111" s="176">
        <v>71</v>
      </c>
      <c r="D111" s="160" t="s">
        <v>252</v>
      </c>
      <c r="E111" s="177"/>
      <c r="F111" s="163" t="s">
        <v>177</v>
      </c>
      <c r="G111" s="288">
        <v>114</v>
      </c>
      <c r="H111" s="249" t="s">
        <v>459</v>
      </c>
      <c r="I111" s="166"/>
      <c r="J111" s="289"/>
      <c r="K111" s="160"/>
      <c r="L111" s="525">
        <v>19</v>
      </c>
      <c r="M111" s="167"/>
      <c r="N111" s="290">
        <v>95</v>
      </c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80"/>
      <c r="AE111" s="261">
        <v>114</v>
      </c>
      <c r="AF111" s="262">
        <v>0</v>
      </c>
      <c r="AG111" s="181"/>
      <c r="AH111" s="181"/>
      <c r="AI111" s="182"/>
      <c r="AJ111" s="182"/>
      <c r="AK111" s="182"/>
      <c r="AL111" s="182"/>
      <c r="AM111" s="167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</row>
    <row r="112" spans="1:77" s="183" customFormat="1" x14ac:dyDescent="0.25">
      <c r="A112" s="175"/>
      <c r="B112" s="160"/>
      <c r="C112" s="176">
        <v>72</v>
      </c>
      <c r="D112" s="160" t="s">
        <v>291</v>
      </c>
      <c r="E112" s="177"/>
      <c r="F112" s="163" t="s">
        <v>177</v>
      </c>
      <c r="G112" s="288">
        <v>96</v>
      </c>
      <c r="H112" s="249" t="s">
        <v>460</v>
      </c>
      <c r="I112" s="166"/>
      <c r="J112" s="289"/>
      <c r="K112" s="160" t="s">
        <v>260</v>
      </c>
      <c r="L112" s="525"/>
      <c r="M112" s="191"/>
      <c r="N112" s="191"/>
      <c r="O112" s="250"/>
      <c r="P112" s="250"/>
      <c r="Q112" s="250"/>
      <c r="R112" s="250"/>
      <c r="S112" s="191"/>
      <c r="T112" s="250"/>
      <c r="U112" s="252">
        <v>32</v>
      </c>
      <c r="V112" s="250">
        <v>32</v>
      </c>
      <c r="W112" s="250">
        <v>32</v>
      </c>
      <c r="X112" s="167"/>
      <c r="Y112" s="167"/>
      <c r="Z112" s="167"/>
      <c r="AA112" s="167"/>
      <c r="AB112" s="167"/>
      <c r="AC112" s="167"/>
      <c r="AD112" s="180"/>
      <c r="AE112" s="261">
        <v>96</v>
      </c>
      <c r="AF112" s="262">
        <v>0</v>
      </c>
      <c r="AG112" s="181"/>
      <c r="AH112" s="181"/>
      <c r="AI112" s="182"/>
      <c r="AJ112" s="182"/>
      <c r="AK112" s="182"/>
      <c r="AL112" s="182"/>
      <c r="AM112" s="250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</row>
    <row r="113" spans="1:76" s="183" customFormat="1" x14ac:dyDescent="0.25">
      <c r="A113" s="175"/>
      <c r="B113" s="160"/>
      <c r="C113" s="176">
        <v>73</v>
      </c>
      <c r="D113" s="160" t="s">
        <v>266</v>
      </c>
      <c r="E113" s="177"/>
      <c r="F113" s="163" t="s">
        <v>263</v>
      </c>
      <c r="G113" s="291">
        <v>30.77</v>
      </c>
      <c r="H113" s="249" t="s">
        <v>366</v>
      </c>
      <c r="I113" s="166"/>
      <c r="J113" s="179"/>
      <c r="K113" s="160"/>
      <c r="L113" s="686">
        <v>5.13</v>
      </c>
      <c r="M113" s="185"/>
      <c r="N113" s="185">
        <v>25.64</v>
      </c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80"/>
      <c r="AE113" s="261">
        <v>30.77</v>
      </c>
      <c r="AF113" s="262">
        <v>0</v>
      </c>
      <c r="AG113" s="181"/>
      <c r="AH113" s="181"/>
      <c r="AI113" s="182"/>
      <c r="AJ113" s="182"/>
      <c r="AK113" s="182"/>
      <c r="AL113" s="182"/>
      <c r="AM113" s="167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</row>
    <row r="114" spans="1:76" s="183" customFormat="1" x14ac:dyDescent="0.25">
      <c r="A114" s="175"/>
      <c r="B114" s="160"/>
      <c r="C114" s="176">
        <v>74</v>
      </c>
      <c r="D114" s="160" t="s">
        <v>266</v>
      </c>
      <c r="E114" s="177"/>
      <c r="F114" s="163" t="s">
        <v>263</v>
      </c>
      <c r="G114" s="291">
        <v>13.82</v>
      </c>
      <c r="H114" s="249" t="s">
        <v>367</v>
      </c>
      <c r="I114" s="166"/>
      <c r="J114" s="179"/>
      <c r="K114" s="160"/>
      <c r="L114" s="184">
        <v>2.2999999999999998</v>
      </c>
      <c r="M114" s="185"/>
      <c r="N114" s="185">
        <v>11.52</v>
      </c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80"/>
      <c r="AE114" s="261">
        <v>13.82</v>
      </c>
      <c r="AF114" s="262">
        <v>0</v>
      </c>
      <c r="AG114" s="181"/>
      <c r="AH114" s="181"/>
      <c r="AI114" s="182"/>
      <c r="AJ114" s="182"/>
      <c r="AK114" s="182"/>
      <c r="AL114" s="182"/>
      <c r="AM114" s="167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</row>
    <row r="115" spans="1:76" s="183" customFormat="1" x14ac:dyDescent="0.25">
      <c r="A115" s="175"/>
      <c r="B115" s="160"/>
      <c r="C115" s="176">
        <v>75</v>
      </c>
      <c r="D115" s="160" t="s">
        <v>266</v>
      </c>
      <c r="E115" s="177"/>
      <c r="F115" s="163" t="s">
        <v>267</v>
      </c>
      <c r="G115" s="291">
        <v>13.74</v>
      </c>
      <c r="H115" s="249" t="s">
        <v>268</v>
      </c>
      <c r="I115" s="166"/>
      <c r="J115" s="179"/>
      <c r="K115" s="160"/>
      <c r="L115" s="167"/>
      <c r="M115" s="167"/>
      <c r="N115" s="290">
        <v>13.74</v>
      </c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80"/>
      <c r="AE115" s="261">
        <v>13.74</v>
      </c>
      <c r="AF115" s="262">
        <v>0</v>
      </c>
      <c r="AG115" s="181"/>
      <c r="AH115" s="181"/>
      <c r="AI115" s="182"/>
      <c r="AJ115" s="182"/>
      <c r="AK115" s="182"/>
      <c r="AL115" s="182"/>
      <c r="AM115" s="167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</row>
    <row r="116" spans="1:76" s="183" customFormat="1" x14ac:dyDescent="0.25">
      <c r="A116" s="175"/>
      <c r="B116" s="160"/>
      <c r="C116" s="176">
        <v>76</v>
      </c>
      <c r="D116" s="160" t="s">
        <v>461</v>
      </c>
      <c r="E116" s="177"/>
      <c r="F116" s="163" t="s">
        <v>371</v>
      </c>
      <c r="G116" s="291">
        <v>827.95</v>
      </c>
      <c r="H116" s="249" t="s">
        <v>462</v>
      </c>
      <c r="I116" s="166"/>
      <c r="J116" s="179"/>
      <c r="K116" s="160"/>
      <c r="L116" s="167">
        <v>137.99</v>
      </c>
      <c r="M116" s="167">
        <v>689.96</v>
      </c>
      <c r="N116" s="290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80"/>
      <c r="AE116" s="261">
        <v>827.95</v>
      </c>
      <c r="AF116" s="262">
        <v>0</v>
      </c>
      <c r="AG116" s="181"/>
      <c r="AH116" s="181"/>
      <c r="AI116" s="182"/>
      <c r="AJ116" s="182"/>
      <c r="AK116" s="182"/>
      <c r="AL116" s="182"/>
      <c r="AM116" s="167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</row>
    <row r="117" spans="1:76" s="183" customFormat="1" x14ac:dyDescent="0.25">
      <c r="A117" s="160"/>
      <c r="B117" s="160"/>
      <c r="C117" s="176">
        <v>77</v>
      </c>
      <c r="D117" s="160" t="s">
        <v>257</v>
      </c>
      <c r="E117" s="177"/>
      <c r="F117" s="163" t="s">
        <v>463</v>
      </c>
      <c r="G117" s="291">
        <v>185.43</v>
      </c>
      <c r="H117" s="249" t="s">
        <v>464</v>
      </c>
      <c r="I117" s="166"/>
      <c r="J117" s="179"/>
      <c r="K117" s="160"/>
      <c r="L117" s="167">
        <v>30.9</v>
      </c>
      <c r="M117" s="167"/>
      <c r="N117" s="290">
        <v>154.53</v>
      </c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80"/>
      <c r="AE117" s="261">
        <v>185.43</v>
      </c>
      <c r="AF117" s="262">
        <v>0</v>
      </c>
      <c r="AG117" s="181"/>
      <c r="AH117" s="181"/>
      <c r="AI117" s="182"/>
      <c r="AJ117" s="182"/>
      <c r="AK117" s="182"/>
      <c r="AL117" s="182"/>
      <c r="AM117" s="167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</row>
    <row r="118" spans="1:76" s="183" customFormat="1" x14ac:dyDescent="0.25">
      <c r="A118" s="160"/>
      <c r="B118" s="160" t="s">
        <v>465</v>
      </c>
      <c r="C118" s="176">
        <v>78</v>
      </c>
      <c r="D118" s="160" t="s">
        <v>374</v>
      </c>
      <c r="E118" s="177"/>
      <c r="F118" s="163" t="s">
        <v>270</v>
      </c>
      <c r="G118" s="291">
        <v>39.6</v>
      </c>
      <c r="H118" s="249" t="s">
        <v>271</v>
      </c>
      <c r="I118" s="166"/>
      <c r="J118" s="179"/>
      <c r="K118" s="160" t="s">
        <v>272</v>
      </c>
      <c r="L118" s="673">
        <v>6.6</v>
      </c>
      <c r="M118" s="167"/>
      <c r="N118" s="290">
        <v>33</v>
      </c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80"/>
      <c r="AE118" s="261">
        <v>39.6</v>
      </c>
      <c r="AF118" s="262">
        <v>0</v>
      </c>
      <c r="AG118" s="181"/>
      <c r="AH118" s="181"/>
      <c r="AI118" s="182"/>
      <c r="AJ118" s="182"/>
      <c r="AK118" s="182"/>
      <c r="AL118" s="182"/>
      <c r="AM118" s="167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</row>
    <row r="119" spans="1:76" s="183" customFormat="1" x14ac:dyDescent="0.25">
      <c r="A119" s="160"/>
      <c r="B119" s="160" t="s">
        <v>466</v>
      </c>
      <c r="C119" s="176">
        <v>79</v>
      </c>
      <c r="D119" s="160" t="s">
        <v>274</v>
      </c>
      <c r="E119" s="177"/>
      <c r="F119" s="163" t="s">
        <v>275</v>
      </c>
      <c r="G119" s="291">
        <v>331.68</v>
      </c>
      <c r="H119" s="249" t="s">
        <v>467</v>
      </c>
      <c r="I119" s="166"/>
      <c r="J119" s="179"/>
      <c r="K119" s="160" t="s">
        <v>272</v>
      </c>
      <c r="L119" s="167">
        <v>55.28</v>
      </c>
      <c r="M119" s="167">
        <v>276.39999999999998</v>
      </c>
      <c r="N119" s="290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80"/>
      <c r="AE119" s="261">
        <v>331.67999999999995</v>
      </c>
      <c r="AF119" s="262">
        <v>0</v>
      </c>
      <c r="AG119" s="181"/>
      <c r="AH119" s="181"/>
      <c r="AI119" s="182"/>
      <c r="AJ119" s="182"/>
      <c r="AK119" s="182"/>
      <c r="AL119" s="182"/>
      <c r="AM119" s="167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</row>
    <row r="120" spans="1:76" s="263" customFormat="1" x14ac:dyDescent="0.25">
      <c r="A120" s="160"/>
      <c r="B120" s="160" t="s">
        <v>468</v>
      </c>
      <c r="C120" s="258">
        <v>80</v>
      </c>
      <c r="D120" s="160" t="s">
        <v>278</v>
      </c>
      <c r="E120" s="177"/>
      <c r="F120" s="163" t="s">
        <v>206</v>
      </c>
      <c r="G120" s="291">
        <v>28.36</v>
      </c>
      <c r="H120" s="249" t="s">
        <v>279</v>
      </c>
      <c r="I120" s="166"/>
      <c r="J120" s="179"/>
      <c r="K120" s="160" t="s">
        <v>272</v>
      </c>
      <c r="L120" s="190">
        <v>4.72</v>
      </c>
      <c r="M120" s="190"/>
      <c r="N120" s="260">
        <v>23.64</v>
      </c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261">
        <v>28.36</v>
      </c>
      <c r="AF120" s="262">
        <v>0</v>
      </c>
      <c r="AI120" s="685"/>
      <c r="AJ120" s="685"/>
      <c r="AK120" s="685"/>
      <c r="AL120" s="685"/>
      <c r="AM120" s="190"/>
    </row>
    <row r="121" spans="1:76" s="263" customFormat="1" x14ac:dyDescent="0.25">
      <c r="A121" s="175"/>
      <c r="B121" s="160" t="s">
        <v>469</v>
      </c>
      <c r="C121" s="258">
        <v>81</v>
      </c>
      <c r="D121" s="160" t="s">
        <v>470</v>
      </c>
      <c r="E121" s="177"/>
      <c r="F121" s="163" t="s">
        <v>210</v>
      </c>
      <c r="G121" s="292">
        <v>180</v>
      </c>
      <c r="H121" s="197" t="s">
        <v>471</v>
      </c>
      <c r="I121" s="160"/>
      <c r="J121" s="177"/>
      <c r="K121" s="160"/>
      <c r="L121" s="190"/>
      <c r="M121" s="190"/>
      <c r="N121" s="260">
        <v>180</v>
      </c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261">
        <v>180</v>
      </c>
      <c r="AF121" s="262">
        <v>0</v>
      </c>
      <c r="AI121" s="685"/>
      <c r="AJ121" s="685"/>
      <c r="AK121" s="685"/>
      <c r="AL121" s="685"/>
      <c r="AM121" s="190"/>
    </row>
    <row r="122" spans="1:76" s="263" customFormat="1" x14ac:dyDescent="0.25">
      <c r="A122" s="175"/>
      <c r="B122" s="160" t="s">
        <v>472</v>
      </c>
      <c r="C122" s="258">
        <v>82</v>
      </c>
      <c r="D122" s="160" t="s">
        <v>437</v>
      </c>
      <c r="E122" s="177"/>
      <c r="F122" s="163" t="s">
        <v>473</v>
      </c>
      <c r="G122" s="293">
        <v>253</v>
      </c>
      <c r="H122" s="197" t="s">
        <v>474</v>
      </c>
      <c r="I122" s="160"/>
      <c r="J122" s="177"/>
      <c r="K122" s="160"/>
      <c r="L122" s="190">
        <v>42</v>
      </c>
      <c r="M122" s="190">
        <v>211</v>
      </c>
      <c r="N122" s="26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261">
        <v>253</v>
      </c>
      <c r="AF122" s="262">
        <v>0</v>
      </c>
      <c r="AI122" s="685"/>
      <c r="AJ122" s="685"/>
      <c r="AK122" s="685"/>
      <c r="AL122" s="685"/>
      <c r="AM122" s="190"/>
    </row>
    <row r="123" spans="1:76" s="263" customFormat="1" x14ac:dyDescent="0.25">
      <c r="A123" s="175"/>
      <c r="B123" s="160" t="s">
        <v>475</v>
      </c>
      <c r="C123" s="258">
        <v>83</v>
      </c>
      <c r="D123" s="160" t="s">
        <v>387</v>
      </c>
      <c r="E123" s="177"/>
      <c r="F123" s="163" t="s">
        <v>476</v>
      </c>
      <c r="G123" s="294">
        <v>90</v>
      </c>
      <c r="H123" s="197" t="s">
        <v>477</v>
      </c>
      <c r="I123" s="160"/>
      <c r="J123" s="177"/>
      <c r="K123" s="160"/>
      <c r="L123" s="190">
        <v>15</v>
      </c>
      <c r="M123" s="190">
        <v>75</v>
      </c>
      <c r="N123" s="26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261">
        <v>90</v>
      </c>
      <c r="AF123" s="262">
        <v>0</v>
      </c>
      <c r="AI123" s="685"/>
      <c r="AJ123" s="685"/>
      <c r="AK123" s="685"/>
      <c r="AL123" s="685"/>
      <c r="AM123" s="190"/>
    </row>
    <row r="124" spans="1:76" s="263" customFormat="1" x14ac:dyDescent="0.25">
      <c r="A124" s="175"/>
      <c r="B124" s="160" t="s">
        <v>478</v>
      </c>
      <c r="C124" s="258">
        <v>84</v>
      </c>
      <c r="D124" s="160" t="s">
        <v>291</v>
      </c>
      <c r="E124" s="177"/>
      <c r="F124" s="163" t="s">
        <v>417</v>
      </c>
      <c r="G124" s="294">
        <v>10.8</v>
      </c>
      <c r="H124" s="197" t="s">
        <v>479</v>
      </c>
      <c r="I124" s="160"/>
      <c r="J124" s="177"/>
      <c r="K124" s="160" t="s">
        <v>272</v>
      </c>
      <c r="L124" s="190">
        <v>1.8</v>
      </c>
      <c r="M124" s="190">
        <v>9</v>
      </c>
      <c r="N124" s="26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261">
        <v>10.8</v>
      </c>
      <c r="AF124" s="262">
        <v>0</v>
      </c>
      <c r="AI124" s="685"/>
      <c r="AJ124" s="685"/>
      <c r="AK124" s="685"/>
      <c r="AL124" s="685"/>
      <c r="AM124" s="190"/>
    </row>
    <row r="125" spans="1:76" s="263" customFormat="1" x14ac:dyDescent="0.25">
      <c r="A125" s="175"/>
      <c r="B125" s="160" t="s">
        <v>480</v>
      </c>
      <c r="C125" s="258">
        <v>85</v>
      </c>
      <c r="D125" s="160" t="s">
        <v>313</v>
      </c>
      <c r="E125" s="177"/>
      <c r="F125" s="163" t="s">
        <v>481</v>
      </c>
      <c r="G125" s="294">
        <v>27.49</v>
      </c>
      <c r="H125" s="197" t="s">
        <v>482</v>
      </c>
      <c r="I125" s="160"/>
      <c r="J125" s="177"/>
      <c r="K125" s="160" t="s">
        <v>294</v>
      </c>
      <c r="L125" s="190">
        <v>4.58</v>
      </c>
      <c r="M125" s="190">
        <v>22.91</v>
      </c>
      <c r="N125" s="26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261">
        <v>27.490000000000002</v>
      </c>
      <c r="AF125" s="262">
        <v>0</v>
      </c>
      <c r="AI125" s="685"/>
      <c r="AJ125" s="685"/>
      <c r="AK125" s="685"/>
      <c r="AL125" s="685"/>
      <c r="AM125" s="190"/>
    </row>
    <row r="126" spans="1:76" s="263" customFormat="1" x14ac:dyDescent="0.25">
      <c r="A126" s="175"/>
      <c r="B126" s="160" t="s">
        <v>483</v>
      </c>
      <c r="C126" s="258">
        <v>86</v>
      </c>
      <c r="D126" s="160" t="s">
        <v>433</v>
      </c>
      <c r="E126" s="177"/>
      <c r="F126" s="163" t="s">
        <v>484</v>
      </c>
      <c r="G126" s="294">
        <v>55.2</v>
      </c>
      <c r="H126" s="197" t="s">
        <v>485</v>
      </c>
      <c r="I126" s="160"/>
      <c r="J126" s="177"/>
      <c r="K126" s="160" t="s">
        <v>296</v>
      </c>
      <c r="L126" s="190">
        <v>9.1999999999999993</v>
      </c>
      <c r="M126" s="190">
        <v>46</v>
      </c>
      <c r="N126" s="295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261">
        <v>55.2</v>
      </c>
      <c r="AF126" s="262">
        <v>0</v>
      </c>
      <c r="AI126" s="685"/>
      <c r="AJ126" s="685"/>
      <c r="AK126" s="685"/>
      <c r="AL126" s="685"/>
      <c r="AM126" s="190"/>
    </row>
    <row r="127" spans="1:76" s="263" customFormat="1" x14ac:dyDescent="0.25">
      <c r="A127" s="175"/>
      <c r="B127" s="160" t="s">
        <v>486</v>
      </c>
      <c r="C127" s="258">
        <v>87</v>
      </c>
      <c r="D127" s="160" t="s">
        <v>291</v>
      </c>
      <c r="E127" s="177"/>
      <c r="F127" s="163" t="s">
        <v>178</v>
      </c>
      <c r="G127" s="294">
        <v>55.2</v>
      </c>
      <c r="H127" s="197" t="s">
        <v>487</v>
      </c>
      <c r="I127" s="160"/>
      <c r="J127" s="177"/>
      <c r="K127" s="160" t="s">
        <v>302</v>
      </c>
      <c r="L127" s="190">
        <v>9.1999999999999993</v>
      </c>
      <c r="M127" s="190">
        <v>46</v>
      </c>
      <c r="N127" s="295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261">
        <v>55.2</v>
      </c>
      <c r="AF127" s="262">
        <v>0</v>
      </c>
      <c r="AI127" s="685"/>
      <c r="AJ127" s="685"/>
      <c r="AK127" s="685"/>
      <c r="AL127" s="685"/>
      <c r="AM127" s="190"/>
    </row>
    <row r="128" spans="1:76" s="263" customFormat="1" x14ac:dyDescent="0.25">
      <c r="A128" s="175"/>
      <c r="B128" s="160" t="s">
        <v>488</v>
      </c>
      <c r="C128" s="258">
        <v>88</v>
      </c>
      <c r="D128" s="160" t="s">
        <v>489</v>
      </c>
      <c r="E128" s="177"/>
      <c r="F128" s="163" t="s">
        <v>490</v>
      </c>
      <c r="G128" s="294">
        <v>11463.6</v>
      </c>
      <c r="H128" s="197" t="s">
        <v>190</v>
      </c>
      <c r="I128" s="160"/>
      <c r="J128" s="177"/>
      <c r="K128" s="160"/>
      <c r="L128" s="190">
        <v>1910.6</v>
      </c>
      <c r="M128" s="190"/>
      <c r="N128" s="26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>
        <v>9553</v>
      </c>
      <c r="AD128" s="190"/>
      <c r="AE128" s="261">
        <v>11463.6</v>
      </c>
      <c r="AF128" s="262">
        <v>0</v>
      </c>
      <c r="AI128" s="685"/>
      <c r="AJ128" s="685"/>
      <c r="AK128" s="685"/>
      <c r="AL128" s="685"/>
      <c r="AM128" s="190"/>
    </row>
    <row r="129" spans="1:77" s="263" customFormat="1" x14ac:dyDescent="0.25">
      <c r="A129" s="175"/>
      <c r="B129" s="160" t="s">
        <v>491</v>
      </c>
      <c r="C129" s="258">
        <v>89</v>
      </c>
      <c r="D129" s="160" t="s">
        <v>299</v>
      </c>
      <c r="E129" s="177"/>
      <c r="F129" s="163" t="s">
        <v>179</v>
      </c>
      <c r="G129" s="294">
        <v>350.38</v>
      </c>
      <c r="H129" s="197" t="s">
        <v>492</v>
      </c>
      <c r="I129" s="160"/>
      <c r="J129" s="177"/>
      <c r="K129" s="160" t="s">
        <v>311</v>
      </c>
      <c r="L129" s="190">
        <v>58.39</v>
      </c>
      <c r="M129" s="190"/>
      <c r="N129" s="260">
        <v>291.99</v>
      </c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261">
        <v>350.38</v>
      </c>
      <c r="AF129" s="262">
        <v>0</v>
      </c>
      <c r="AI129" s="685"/>
      <c r="AJ129" s="685"/>
      <c r="AK129" s="685"/>
      <c r="AL129" s="685"/>
      <c r="AM129" s="190"/>
    </row>
    <row r="130" spans="1:77" s="263" customFormat="1" x14ac:dyDescent="0.25">
      <c r="A130" s="175"/>
      <c r="B130" s="160" t="s">
        <v>493</v>
      </c>
      <c r="C130" s="258">
        <v>90</v>
      </c>
      <c r="D130" s="160" t="s">
        <v>494</v>
      </c>
      <c r="E130" s="177"/>
      <c r="F130" s="163" t="s">
        <v>495</v>
      </c>
      <c r="G130" s="294">
        <v>144</v>
      </c>
      <c r="H130" s="197" t="s">
        <v>496</v>
      </c>
      <c r="I130" s="160"/>
      <c r="J130" s="177"/>
      <c r="K130" s="160" t="s">
        <v>316</v>
      </c>
      <c r="L130" s="190">
        <v>24</v>
      </c>
      <c r="M130" s="190">
        <v>120</v>
      </c>
      <c r="N130" s="295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261">
        <v>144</v>
      </c>
      <c r="AF130" s="262">
        <v>0</v>
      </c>
      <c r="AI130" s="685"/>
      <c r="AJ130" s="685"/>
      <c r="AK130" s="685"/>
      <c r="AL130" s="685"/>
      <c r="AM130" s="190"/>
    </row>
    <row r="131" spans="1:77" s="263" customFormat="1" ht="30" x14ac:dyDescent="0.25">
      <c r="A131" s="175"/>
      <c r="B131" s="160" t="s">
        <v>497</v>
      </c>
      <c r="C131" s="258">
        <v>91</v>
      </c>
      <c r="D131" s="160" t="s">
        <v>291</v>
      </c>
      <c r="E131" s="177"/>
      <c r="F131" s="163" t="s">
        <v>498</v>
      </c>
      <c r="G131" s="294">
        <v>1712.83</v>
      </c>
      <c r="H131" s="197" t="s">
        <v>499</v>
      </c>
      <c r="I131" s="296"/>
      <c r="J131" s="177"/>
      <c r="K131" s="160" t="s">
        <v>320</v>
      </c>
      <c r="L131" s="190">
        <v>285.47000000000003</v>
      </c>
      <c r="M131" s="190">
        <v>1427.36</v>
      </c>
      <c r="N131" s="26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261">
        <v>1712.83</v>
      </c>
      <c r="AF131" s="262">
        <v>0</v>
      </c>
      <c r="AI131" s="685"/>
      <c r="AJ131" s="685"/>
      <c r="AK131" s="685"/>
      <c r="AL131" s="685"/>
      <c r="AM131" s="190"/>
    </row>
    <row r="132" spans="1:77" s="263" customFormat="1" x14ac:dyDescent="0.25">
      <c r="A132" s="175"/>
      <c r="B132" s="160" t="s">
        <v>500</v>
      </c>
      <c r="C132" s="258">
        <v>92</v>
      </c>
      <c r="D132" s="160" t="s">
        <v>387</v>
      </c>
      <c r="E132" s="177"/>
      <c r="F132" s="163" t="s">
        <v>501</v>
      </c>
      <c r="G132" s="294">
        <v>311.5</v>
      </c>
      <c r="H132" s="197" t="s">
        <v>502</v>
      </c>
      <c r="I132" s="160"/>
      <c r="J132" s="177"/>
      <c r="K132" s="160" t="s">
        <v>325</v>
      </c>
      <c r="L132" s="190">
        <v>51.92</v>
      </c>
      <c r="M132" s="190"/>
      <c r="N132" s="260"/>
      <c r="O132" s="190"/>
      <c r="P132" s="190"/>
      <c r="Q132" s="190"/>
      <c r="R132" s="190"/>
      <c r="S132" s="190"/>
      <c r="T132" s="190"/>
      <c r="U132" s="190"/>
      <c r="V132" s="190">
        <v>129.79</v>
      </c>
      <c r="W132" s="190">
        <v>129.79</v>
      </c>
      <c r="X132" s="190"/>
      <c r="Y132" s="190"/>
      <c r="Z132" s="190"/>
      <c r="AA132" s="190"/>
      <c r="AB132" s="190"/>
      <c r="AC132" s="190"/>
      <c r="AD132" s="190"/>
      <c r="AE132" s="261">
        <v>311.5</v>
      </c>
      <c r="AF132" s="262">
        <v>0</v>
      </c>
      <c r="AI132" s="685"/>
      <c r="AJ132" s="685"/>
      <c r="AK132" s="685"/>
      <c r="AL132" s="685"/>
      <c r="AM132" s="190"/>
    </row>
    <row r="133" spans="1:77" s="263" customFormat="1" x14ac:dyDescent="0.25">
      <c r="A133" s="175"/>
      <c r="B133" s="160" t="s">
        <v>503</v>
      </c>
      <c r="C133" s="258">
        <v>93</v>
      </c>
      <c r="D133" s="160" t="s">
        <v>304</v>
      </c>
      <c r="E133" s="177"/>
      <c r="F133" s="163" t="s">
        <v>305</v>
      </c>
      <c r="G133" s="294">
        <v>406.18</v>
      </c>
      <c r="H133" s="197" t="s">
        <v>504</v>
      </c>
      <c r="I133" s="160"/>
      <c r="J133" s="177"/>
      <c r="K133" s="160" t="s">
        <v>328</v>
      </c>
      <c r="L133" s="190">
        <v>67.7</v>
      </c>
      <c r="M133" s="190">
        <v>338.48</v>
      </c>
      <c r="N133" s="26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261">
        <v>406.18</v>
      </c>
      <c r="AF133" s="262">
        <v>0</v>
      </c>
      <c r="AI133" s="685"/>
      <c r="AJ133" s="685"/>
      <c r="AK133" s="685"/>
      <c r="AL133" s="685"/>
      <c r="AM133" s="190"/>
    </row>
    <row r="134" spans="1:77" s="263" customFormat="1" x14ac:dyDescent="0.25">
      <c r="A134" s="175"/>
      <c r="B134" s="160" t="s">
        <v>505</v>
      </c>
      <c r="C134" s="258">
        <v>94</v>
      </c>
      <c r="D134" s="160" t="s">
        <v>506</v>
      </c>
      <c r="E134" s="177"/>
      <c r="F134" s="163" t="s">
        <v>507</v>
      </c>
      <c r="G134" s="294">
        <v>10000</v>
      </c>
      <c r="H134" s="197" t="s">
        <v>508</v>
      </c>
      <c r="I134" s="160"/>
      <c r="J134" s="177"/>
      <c r="K134" s="160" t="s">
        <v>331</v>
      </c>
      <c r="L134" s="190"/>
      <c r="M134" s="190"/>
      <c r="N134" s="260"/>
      <c r="O134" s="190"/>
      <c r="P134" s="190">
        <v>10000</v>
      </c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261">
        <v>10000</v>
      </c>
      <c r="AF134" s="262">
        <v>0</v>
      </c>
      <c r="AI134" s="685"/>
      <c r="AJ134" s="685"/>
      <c r="AK134" s="685"/>
      <c r="AL134" s="685"/>
      <c r="AM134" s="190"/>
    </row>
    <row r="135" spans="1:77" s="263" customFormat="1" x14ac:dyDescent="0.25">
      <c r="A135" s="175"/>
      <c r="B135" s="160"/>
      <c r="C135" s="258"/>
      <c r="D135" s="160" t="s">
        <v>509</v>
      </c>
      <c r="E135" s="177"/>
      <c r="F135" s="163"/>
      <c r="G135" s="294">
        <v>10250</v>
      </c>
      <c r="H135" s="197" t="s">
        <v>510</v>
      </c>
      <c r="I135" s="160"/>
      <c r="J135" s="177"/>
      <c r="K135" s="160"/>
      <c r="L135" s="190"/>
      <c r="M135" s="190"/>
      <c r="N135" s="260"/>
      <c r="O135" s="190"/>
      <c r="P135" s="190">
        <v>10250</v>
      </c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261">
        <v>10250</v>
      </c>
      <c r="AF135" s="262">
        <v>0</v>
      </c>
      <c r="AI135" s="685"/>
      <c r="AJ135" s="685"/>
      <c r="AK135" s="685"/>
      <c r="AL135" s="685"/>
      <c r="AM135" s="190"/>
    </row>
    <row r="136" spans="1:77" s="263" customFormat="1" x14ac:dyDescent="0.25">
      <c r="A136" s="175"/>
      <c r="B136" s="160" t="s">
        <v>511</v>
      </c>
      <c r="C136" s="258">
        <v>95</v>
      </c>
      <c r="D136" s="160" t="s">
        <v>512</v>
      </c>
      <c r="E136" s="177"/>
      <c r="F136" s="163" t="s">
        <v>513</v>
      </c>
      <c r="G136" s="294">
        <v>250</v>
      </c>
      <c r="H136" s="197" t="s">
        <v>514</v>
      </c>
      <c r="I136" s="160"/>
      <c r="J136" s="177"/>
      <c r="K136" s="160"/>
      <c r="L136" s="190"/>
      <c r="M136" s="190"/>
      <c r="N136" s="260"/>
      <c r="O136" s="190"/>
      <c r="P136" s="190"/>
      <c r="Q136" s="190">
        <v>250</v>
      </c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261">
        <v>250</v>
      </c>
      <c r="AF136" s="262">
        <v>0</v>
      </c>
      <c r="AI136" s="685"/>
      <c r="AJ136" s="685"/>
      <c r="AK136" s="685"/>
      <c r="AL136" s="685"/>
      <c r="AM136" s="190"/>
    </row>
    <row r="137" spans="1:77" s="263" customFormat="1" x14ac:dyDescent="0.25">
      <c r="A137" s="175"/>
      <c r="B137" s="160" t="s">
        <v>515</v>
      </c>
      <c r="C137" s="258">
        <v>96</v>
      </c>
      <c r="D137" s="160" t="s">
        <v>516</v>
      </c>
      <c r="E137" s="177"/>
      <c r="F137" s="163" t="s">
        <v>517</v>
      </c>
      <c r="G137" s="294">
        <v>240</v>
      </c>
      <c r="H137" s="197" t="s">
        <v>518</v>
      </c>
      <c r="I137" s="160"/>
      <c r="J137" s="177"/>
      <c r="K137" s="160"/>
      <c r="L137" s="190"/>
      <c r="M137" s="190">
        <v>240</v>
      </c>
      <c r="N137" s="26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261">
        <v>240</v>
      </c>
      <c r="AF137" s="262">
        <v>0</v>
      </c>
      <c r="AI137" s="685"/>
      <c r="AJ137" s="685"/>
      <c r="AK137" s="685"/>
      <c r="AL137" s="685"/>
      <c r="AM137" s="190"/>
    </row>
    <row r="138" spans="1:77" s="263" customFormat="1" x14ac:dyDescent="0.25">
      <c r="A138" s="175"/>
      <c r="B138" s="160" t="s">
        <v>519</v>
      </c>
      <c r="C138" s="258">
        <v>97</v>
      </c>
      <c r="D138" s="160" t="s">
        <v>291</v>
      </c>
      <c r="E138" s="177"/>
      <c r="F138" s="163" t="s">
        <v>300</v>
      </c>
      <c r="G138" s="294">
        <v>38.17</v>
      </c>
      <c r="H138" s="197" t="s">
        <v>399</v>
      </c>
      <c r="I138" s="160"/>
      <c r="J138" s="177"/>
      <c r="K138" s="160"/>
      <c r="L138" s="190">
        <v>6.37</v>
      </c>
      <c r="M138" s="190"/>
      <c r="N138" s="260">
        <v>31.8</v>
      </c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261">
        <v>38.17</v>
      </c>
      <c r="AF138" s="262">
        <v>0</v>
      </c>
      <c r="AI138" s="685"/>
      <c r="AJ138" s="685"/>
      <c r="AK138" s="685"/>
      <c r="AL138" s="685"/>
      <c r="AM138" s="190"/>
    </row>
    <row r="139" spans="1:77" s="263" customFormat="1" x14ac:dyDescent="0.25">
      <c r="A139" s="175"/>
      <c r="B139" s="160" t="s">
        <v>520</v>
      </c>
      <c r="C139" s="258">
        <v>98</v>
      </c>
      <c r="D139" s="160" t="s">
        <v>423</v>
      </c>
      <c r="E139" s="177"/>
      <c r="F139" s="163" t="s">
        <v>339</v>
      </c>
      <c r="G139" s="294">
        <v>178.24</v>
      </c>
      <c r="H139" s="197" t="s">
        <v>521</v>
      </c>
      <c r="I139" s="160"/>
      <c r="J139" s="177"/>
      <c r="K139" s="160" t="s">
        <v>341</v>
      </c>
      <c r="L139" s="684">
        <v>18.68</v>
      </c>
      <c r="M139" s="190">
        <v>159.56</v>
      </c>
      <c r="N139" s="26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261">
        <v>178.24</v>
      </c>
      <c r="AF139" s="262">
        <v>0</v>
      </c>
      <c r="AI139" s="685"/>
      <c r="AJ139" s="685"/>
      <c r="AK139" s="685"/>
      <c r="AL139" s="685"/>
      <c r="AM139" s="190"/>
    </row>
    <row r="140" spans="1:77" s="263" customFormat="1" x14ac:dyDescent="0.25">
      <c r="A140" s="175"/>
      <c r="B140" s="160"/>
      <c r="C140" s="258"/>
      <c r="D140" s="160" t="s">
        <v>522</v>
      </c>
      <c r="E140" s="177"/>
      <c r="F140" s="163"/>
      <c r="G140" s="297"/>
      <c r="H140" s="197" t="s">
        <v>523</v>
      </c>
      <c r="I140" s="160"/>
      <c r="J140" s="177"/>
      <c r="K140" s="160"/>
      <c r="L140" s="190"/>
      <c r="M140" s="190"/>
      <c r="N140" s="26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261">
        <v>0</v>
      </c>
      <c r="AF140" s="262">
        <v>0</v>
      </c>
      <c r="AI140" s="685"/>
      <c r="AJ140" s="685"/>
      <c r="AK140" s="685"/>
      <c r="AL140" s="685"/>
      <c r="AM140" s="190"/>
    </row>
    <row r="141" spans="1:77" s="263" customFormat="1" x14ac:dyDescent="0.25">
      <c r="A141" s="175"/>
      <c r="B141" s="160"/>
      <c r="C141" s="258"/>
      <c r="D141" s="160" t="s">
        <v>442</v>
      </c>
      <c r="E141" s="177"/>
      <c r="F141" s="163"/>
      <c r="G141" s="297"/>
      <c r="H141" s="197" t="s">
        <v>524</v>
      </c>
      <c r="I141" s="160"/>
      <c r="J141" s="177"/>
      <c r="K141" s="160"/>
      <c r="L141" s="190"/>
      <c r="M141" s="190"/>
      <c r="N141" s="26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261">
        <v>0</v>
      </c>
      <c r="AF141" s="262">
        <v>0</v>
      </c>
      <c r="AI141" s="685"/>
      <c r="AJ141" s="685"/>
      <c r="AK141" s="685"/>
      <c r="AL141" s="685"/>
      <c r="AM141" s="190"/>
    </row>
    <row r="142" spans="1:77" s="263" customFormat="1" x14ac:dyDescent="0.25">
      <c r="A142" s="175"/>
      <c r="B142" s="160"/>
      <c r="C142" s="258"/>
      <c r="D142" s="160" t="s">
        <v>266</v>
      </c>
      <c r="E142" s="177"/>
      <c r="F142" s="163"/>
      <c r="G142" s="297"/>
      <c r="H142" s="197" t="s">
        <v>525</v>
      </c>
      <c r="I142" s="160"/>
      <c r="J142" s="177"/>
      <c r="K142" s="160"/>
      <c r="L142" s="190"/>
      <c r="M142" s="190"/>
      <c r="N142" s="26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261">
        <v>0</v>
      </c>
      <c r="AF142" s="262">
        <v>0</v>
      </c>
      <c r="AI142" s="685"/>
      <c r="AJ142" s="685"/>
      <c r="AK142" s="685"/>
      <c r="AL142" s="685"/>
      <c r="AM142" s="190"/>
    </row>
    <row r="143" spans="1:77" s="263" customFormat="1" x14ac:dyDescent="0.25">
      <c r="A143" s="175"/>
      <c r="B143" s="160"/>
      <c r="C143" s="258"/>
      <c r="D143" s="160" t="s">
        <v>433</v>
      </c>
      <c r="E143" s="177"/>
      <c r="F143" s="163"/>
      <c r="G143" s="297"/>
      <c r="H143" s="197" t="s">
        <v>340</v>
      </c>
      <c r="I143" s="160"/>
      <c r="J143" s="177"/>
      <c r="K143" s="160"/>
      <c r="L143" s="190"/>
      <c r="M143" s="190"/>
      <c r="N143" s="26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261">
        <v>0</v>
      </c>
      <c r="AF143" s="262">
        <v>0</v>
      </c>
      <c r="AI143" s="685"/>
      <c r="AJ143" s="685"/>
      <c r="AK143" s="685"/>
      <c r="AL143" s="685"/>
      <c r="AM143" s="190"/>
    </row>
    <row r="144" spans="1:77" s="183" customFormat="1" x14ac:dyDescent="0.25">
      <c r="A144" s="173"/>
      <c r="B144" s="160" t="s">
        <v>526</v>
      </c>
      <c r="C144" s="187">
        <v>99</v>
      </c>
      <c r="D144" s="160" t="s">
        <v>343</v>
      </c>
      <c r="E144" s="177"/>
      <c r="F144" s="163" t="s">
        <v>344</v>
      </c>
      <c r="G144" s="292">
        <v>4835.33</v>
      </c>
      <c r="H144" s="197" t="s">
        <v>527</v>
      </c>
      <c r="I144" s="160"/>
      <c r="J144" s="177"/>
      <c r="K144" s="165"/>
      <c r="L144" s="298"/>
      <c r="M144" s="299"/>
      <c r="N144" s="184"/>
      <c r="O144" s="300">
        <v>4835.33</v>
      </c>
      <c r="P144" s="184"/>
      <c r="Q144" s="299"/>
      <c r="R144" s="299"/>
      <c r="S144" s="184"/>
      <c r="T144" s="184"/>
      <c r="U144" s="184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169">
        <v>4835.33</v>
      </c>
      <c r="AF144" s="213">
        <v>0</v>
      </c>
      <c r="AG144" s="181"/>
      <c r="AH144" s="181"/>
      <c r="AI144" s="182"/>
      <c r="AJ144" s="182"/>
      <c r="AK144" s="182"/>
      <c r="AL144" s="182"/>
      <c r="AM144" s="300">
        <v>4835.33</v>
      </c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</row>
    <row r="145" spans="1:77" s="183" customFormat="1" x14ac:dyDescent="0.25">
      <c r="A145" s="173"/>
      <c r="B145" s="160" t="s">
        <v>528</v>
      </c>
      <c r="C145" s="187">
        <v>100</v>
      </c>
      <c r="D145" s="160" t="s">
        <v>343</v>
      </c>
      <c r="E145" s="177"/>
      <c r="F145" s="163" t="s">
        <v>347</v>
      </c>
      <c r="G145" s="292">
        <v>3853.62</v>
      </c>
      <c r="H145" s="197" t="s">
        <v>529</v>
      </c>
      <c r="I145" s="160"/>
      <c r="J145" s="177"/>
      <c r="K145" s="165"/>
      <c r="L145" s="298"/>
      <c r="M145" s="299"/>
      <c r="N145" s="184"/>
      <c r="O145" s="300">
        <v>3853.62</v>
      </c>
      <c r="P145" s="184"/>
      <c r="Q145" s="299"/>
      <c r="R145" s="299"/>
      <c r="S145" s="184"/>
      <c r="T145" s="184"/>
      <c r="U145" s="184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169">
        <v>3853.62</v>
      </c>
      <c r="AF145" s="301">
        <v>0</v>
      </c>
      <c r="AG145" s="181"/>
      <c r="AH145" s="181"/>
      <c r="AL145" s="182"/>
      <c r="AM145" s="300">
        <v>4328.62</v>
      </c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</row>
    <row r="146" spans="1:77" s="263" customFormat="1" x14ac:dyDescent="0.25">
      <c r="A146" s="175"/>
      <c r="B146" s="160"/>
      <c r="C146" s="258"/>
      <c r="D146" s="160" t="s">
        <v>343</v>
      </c>
      <c r="E146" s="177"/>
      <c r="F146" s="163" t="s">
        <v>349</v>
      </c>
      <c r="G146" s="294">
        <v>15849.62</v>
      </c>
      <c r="H146" s="197" t="s">
        <v>349</v>
      </c>
      <c r="I146" s="160"/>
      <c r="J146" s="177"/>
      <c r="K146" s="160"/>
      <c r="L146" s="190"/>
      <c r="M146" s="190"/>
      <c r="N146" s="260"/>
      <c r="O146" s="190">
        <v>15849.62</v>
      </c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261">
        <v>15849.62</v>
      </c>
      <c r="AF146" s="262">
        <v>0</v>
      </c>
      <c r="AL146" s="685"/>
      <c r="AM146" s="190">
        <v>15849.62</v>
      </c>
    </row>
    <row r="147" spans="1:77" s="263" customFormat="1" x14ac:dyDescent="0.25">
      <c r="A147" s="175"/>
      <c r="B147" s="160"/>
      <c r="C147" s="258"/>
      <c r="D147" s="160"/>
      <c r="E147" s="177"/>
      <c r="F147" s="163"/>
      <c r="G147" s="294">
        <v>30.45</v>
      </c>
      <c r="H147" s="197" t="s">
        <v>353</v>
      </c>
      <c r="I147" s="160"/>
      <c r="J147" s="177"/>
      <c r="K147" s="160"/>
      <c r="L147" s="190"/>
      <c r="M147" s="190"/>
      <c r="N147" s="26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>
        <v>30.45</v>
      </c>
      <c r="AC147" s="190"/>
      <c r="AD147" s="190"/>
      <c r="AE147" s="261">
        <v>30.45</v>
      </c>
      <c r="AF147" s="262">
        <v>0</v>
      </c>
      <c r="AI147" s="172">
        <v>1000</v>
      </c>
      <c r="AJ147" s="172" t="s">
        <v>1223</v>
      </c>
      <c r="AK147" s="182"/>
      <c r="AL147" s="685"/>
      <c r="AM147" s="190"/>
    </row>
    <row r="148" spans="1:77" s="263" customFormat="1" x14ac:dyDescent="0.25">
      <c r="A148" s="175"/>
      <c r="B148" s="160"/>
      <c r="C148" s="258"/>
      <c r="D148" s="160"/>
      <c r="E148" s="177"/>
      <c r="F148" s="163"/>
      <c r="G148" s="297"/>
      <c r="H148" s="197"/>
      <c r="I148" s="160"/>
      <c r="J148" s="177"/>
      <c r="K148" s="160"/>
      <c r="L148" s="190"/>
      <c r="M148" s="190"/>
      <c r="N148" s="26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261">
        <v>0</v>
      </c>
      <c r="AF148" s="262">
        <v>0</v>
      </c>
      <c r="AI148" s="676">
        <v>-62454.98</v>
      </c>
      <c r="AJ148" s="676" t="s">
        <v>1224</v>
      </c>
      <c r="AK148" s="182"/>
      <c r="AL148" s="685"/>
      <c r="AM148" s="190"/>
    </row>
    <row r="149" spans="1:77" s="263" customFormat="1" x14ac:dyDescent="0.25">
      <c r="A149" s="175"/>
      <c r="B149" s="160"/>
      <c r="C149" s="258"/>
      <c r="D149" s="160"/>
      <c r="E149" s="177"/>
      <c r="F149" s="163"/>
      <c r="G149" s="297"/>
      <c r="H149" s="197"/>
      <c r="I149" s="160"/>
      <c r="J149" s="177"/>
      <c r="K149" s="160"/>
      <c r="L149" s="190"/>
      <c r="M149" s="190"/>
      <c r="N149" s="26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261">
        <v>0</v>
      </c>
      <c r="AF149" s="262">
        <v>0</v>
      </c>
      <c r="AI149" s="677">
        <v>68291.66</v>
      </c>
      <c r="AJ149" s="678" t="s">
        <v>1231</v>
      </c>
      <c r="AK149" s="182"/>
      <c r="AL149" s="685"/>
      <c r="AM149" s="190"/>
    </row>
    <row r="150" spans="1:77" s="263" customFormat="1" x14ac:dyDescent="0.25">
      <c r="A150" s="175"/>
      <c r="B150" s="160"/>
      <c r="C150" s="258"/>
      <c r="D150" s="160"/>
      <c r="E150" s="177"/>
      <c r="F150" s="163"/>
      <c r="G150" s="297"/>
      <c r="H150" s="197"/>
      <c r="I150" s="160"/>
      <c r="J150" s="177"/>
      <c r="K150" s="160"/>
      <c r="L150" s="190"/>
      <c r="M150" s="190"/>
      <c r="N150" s="26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261">
        <v>0</v>
      </c>
      <c r="AF150" s="262">
        <v>0</v>
      </c>
      <c r="AI150" s="677">
        <v>1082.58</v>
      </c>
      <c r="AJ150" s="677" t="s">
        <v>1226</v>
      </c>
      <c r="AK150" s="182"/>
      <c r="AL150" s="685"/>
      <c r="AM150" s="190"/>
    </row>
    <row r="151" spans="1:77" s="263" customFormat="1" x14ac:dyDescent="0.25">
      <c r="A151" s="302"/>
      <c r="B151" s="160"/>
      <c r="C151" s="258"/>
      <c r="D151" s="160"/>
      <c r="E151" s="177"/>
      <c r="F151" s="163"/>
      <c r="G151" s="297"/>
      <c r="H151" s="197"/>
      <c r="I151" s="160"/>
      <c r="J151" s="177"/>
      <c r="K151" s="160"/>
      <c r="L151" s="190"/>
      <c r="M151" s="190"/>
      <c r="N151" s="163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261">
        <v>0</v>
      </c>
      <c r="AF151" s="262">
        <v>0</v>
      </c>
      <c r="AI151" s="172">
        <v>10545.78</v>
      </c>
      <c r="AJ151" s="171" t="s">
        <v>1227</v>
      </c>
      <c r="AK151" s="182"/>
      <c r="AL151" s="685"/>
      <c r="AM151" s="190"/>
    </row>
    <row r="152" spans="1:77" s="171" customFormat="1" ht="15.75" thickBot="1" x14ac:dyDescent="0.3">
      <c r="A152" s="204"/>
      <c r="B152" s="205"/>
      <c r="C152" s="206"/>
      <c r="D152" s="207"/>
      <c r="E152" s="208"/>
      <c r="F152" s="209"/>
      <c r="G152" s="210"/>
      <c r="H152" s="211"/>
      <c r="I152" s="205"/>
      <c r="J152" s="208"/>
      <c r="K152" s="205"/>
      <c r="L152" s="212"/>
      <c r="M152" s="213"/>
      <c r="N152" s="213"/>
      <c r="O152" s="213"/>
      <c r="P152" s="213"/>
      <c r="Q152" s="213"/>
      <c r="R152" s="213"/>
      <c r="S152" s="213"/>
      <c r="T152" s="213"/>
      <c r="U152" s="213"/>
      <c r="V152" s="214"/>
      <c r="W152" s="214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I152" s="215"/>
      <c r="AJ152" s="215"/>
      <c r="AK152" s="172"/>
      <c r="AL152" s="172"/>
      <c r="AM152" s="213"/>
    </row>
    <row r="153" spans="1:77" s="277" customFormat="1" ht="15.75" thickBot="1" x14ac:dyDescent="0.3">
      <c r="A153" s="216"/>
      <c r="B153" s="266"/>
      <c r="C153" s="218"/>
      <c r="D153" s="207"/>
      <c r="E153" s="267"/>
      <c r="F153" s="268" t="s">
        <v>530</v>
      </c>
      <c r="G153" s="269">
        <v>62454.98</v>
      </c>
      <c r="H153" s="270"/>
      <c r="I153" s="271"/>
      <c r="J153" s="272"/>
      <c r="K153" s="271"/>
      <c r="L153" s="273">
        <v>2775.7799999999993</v>
      </c>
      <c r="M153" s="273">
        <v>3661.67</v>
      </c>
      <c r="N153" s="273">
        <v>860.8599999999999</v>
      </c>
      <c r="O153" s="273">
        <v>24538.57</v>
      </c>
      <c r="P153" s="273">
        <v>20250</v>
      </c>
      <c r="Q153" s="273">
        <v>250</v>
      </c>
      <c r="R153" s="273">
        <v>0</v>
      </c>
      <c r="S153" s="273">
        <v>0</v>
      </c>
      <c r="T153" s="273">
        <v>0</v>
      </c>
      <c r="U153" s="273">
        <v>92.53</v>
      </c>
      <c r="V153" s="273">
        <v>237.62</v>
      </c>
      <c r="W153" s="273">
        <v>204.5</v>
      </c>
      <c r="X153" s="273">
        <v>0</v>
      </c>
      <c r="Y153" s="273">
        <v>0</v>
      </c>
      <c r="Z153" s="273">
        <v>0</v>
      </c>
      <c r="AA153" s="273">
        <v>0</v>
      </c>
      <c r="AB153" s="273">
        <v>30.45</v>
      </c>
      <c r="AC153" s="273">
        <v>9553</v>
      </c>
      <c r="AD153" s="273">
        <v>0</v>
      </c>
      <c r="AE153" s="274">
        <v>62454.98</v>
      </c>
      <c r="AF153" s="274">
        <v>0</v>
      </c>
      <c r="AG153" s="275"/>
      <c r="AH153" s="275"/>
      <c r="AI153" s="172">
        <v>-17465.04</v>
      </c>
      <c r="AJ153" s="227" t="s">
        <v>1232</v>
      </c>
      <c r="AK153" s="276"/>
      <c r="AL153" s="276"/>
      <c r="AM153" s="273">
        <v>25013.57</v>
      </c>
      <c r="AN153" s="275"/>
      <c r="AO153" s="275"/>
      <c r="AP153" s="275"/>
      <c r="AQ153" s="275"/>
      <c r="AR153" s="275"/>
      <c r="AS153" s="275"/>
      <c r="AT153" s="275"/>
      <c r="AU153" s="275"/>
      <c r="AV153" s="275"/>
      <c r="AW153" s="275"/>
      <c r="AX153" s="275"/>
      <c r="AY153" s="275"/>
      <c r="AZ153" s="275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275"/>
      <c r="BN153" s="275"/>
      <c r="BO153" s="275"/>
      <c r="BP153" s="275"/>
      <c r="BQ153" s="275"/>
      <c r="BR153" s="275"/>
      <c r="BS153" s="275"/>
      <c r="BT153" s="275"/>
      <c r="BU153" s="275"/>
      <c r="BV153" s="275"/>
      <c r="BW153" s="275"/>
      <c r="BX153" s="275"/>
      <c r="BY153" s="275"/>
    </row>
    <row r="154" spans="1:77" s="277" customFormat="1" ht="15.75" thickBot="1" x14ac:dyDescent="0.3">
      <c r="A154" s="216"/>
      <c r="B154" s="266"/>
      <c r="C154" s="218"/>
      <c r="D154" s="207"/>
      <c r="E154" s="267"/>
      <c r="F154" s="278"/>
      <c r="G154" s="229" t="s">
        <v>355</v>
      </c>
      <c r="H154" s="279"/>
      <c r="I154" s="231"/>
      <c r="J154" s="232"/>
      <c r="K154" s="231"/>
      <c r="L154" s="280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75"/>
      <c r="AH154" s="275"/>
      <c r="AI154" s="678"/>
      <c r="AJ154" s="678"/>
      <c r="AK154" s="276"/>
      <c r="AL154" s="276"/>
      <c r="AM154" s="281"/>
      <c r="AN154" s="275"/>
      <c r="AO154" s="275"/>
      <c r="AP154" s="275"/>
      <c r="AQ154" s="275"/>
      <c r="AR154" s="275"/>
      <c r="AS154" s="275"/>
      <c r="AT154" s="275"/>
      <c r="AU154" s="275"/>
      <c r="AV154" s="275"/>
      <c r="AW154" s="275"/>
      <c r="AX154" s="275"/>
      <c r="AY154" s="275"/>
      <c r="AZ154" s="275"/>
      <c r="BA154" s="275"/>
      <c r="BB154" s="275"/>
      <c r="BC154" s="275"/>
      <c r="BD154" s="275"/>
      <c r="BE154" s="275"/>
      <c r="BF154" s="275"/>
      <c r="BG154" s="275"/>
      <c r="BH154" s="275"/>
      <c r="BI154" s="275"/>
      <c r="BJ154" s="275"/>
      <c r="BK154" s="275"/>
      <c r="BL154" s="275"/>
      <c r="BM154" s="275"/>
      <c r="BN154" s="275"/>
      <c r="BO154" s="275"/>
      <c r="BP154" s="275"/>
      <c r="BQ154" s="275"/>
      <c r="BR154" s="275"/>
      <c r="BS154" s="275"/>
      <c r="BT154" s="275"/>
      <c r="BU154" s="275"/>
      <c r="BV154" s="275"/>
      <c r="BW154" s="275"/>
      <c r="BX154" s="275"/>
      <c r="BY154" s="275"/>
    </row>
    <row r="155" spans="1:77" s="277" customFormat="1" ht="15.75" thickBot="1" x14ac:dyDescent="0.3">
      <c r="A155" s="216"/>
      <c r="B155" s="266"/>
      <c r="C155" s="218"/>
      <c r="D155" s="207"/>
      <c r="E155" s="267"/>
      <c r="F155" s="268" t="s">
        <v>356</v>
      </c>
      <c r="G155" s="269">
        <v>184410.09</v>
      </c>
      <c r="H155" s="282"/>
      <c r="I155" s="283"/>
      <c r="J155" s="284"/>
      <c r="K155" s="283"/>
      <c r="L155" s="285">
        <v>5767.49</v>
      </c>
      <c r="M155" s="285">
        <v>19684.740000000002</v>
      </c>
      <c r="N155" s="285">
        <v>7699.3499999999995</v>
      </c>
      <c r="O155" s="285">
        <v>74638.510000000009</v>
      </c>
      <c r="P155" s="285">
        <v>29350</v>
      </c>
      <c r="Q155" s="285">
        <v>625</v>
      </c>
      <c r="R155" s="285">
        <v>0</v>
      </c>
      <c r="S155" s="285">
        <v>1420.31</v>
      </c>
      <c r="T155" s="285">
        <v>0</v>
      </c>
      <c r="U155" s="285">
        <v>2800</v>
      </c>
      <c r="V155" s="285">
        <v>8731.3000000000011</v>
      </c>
      <c r="W155" s="285">
        <v>363.51</v>
      </c>
      <c r="X155" s="285">
        <v>60.27</v>
      </c>
      <c r="Y155" s="285">
        <v>0</v>
      </c>
      <c r="Z155" s="285">
        <v>0</v>
      </c>
      <c r="AA155" s="285">
        <v>0</v>
      </c>
      <c r="AB155" s="285">
        <v>77.7</v>
      </c>
      <c r="AC155" s="285">
        <v>33191.910000000003</v>
      </c>
      <c r="AD155" s="285">
        <v>0</v>
      </c>
      <c r="AE155" s="226">
        <v>184410.09</v>
      </c>
      <c r="AF155" s="226">
        <v>2.2737367544323206E-13</v>
      </c>
      <c r="AG155" s="275"/>
      <c r="AH155" s="275"/>
      <c r="AI155" s="679">
        <v>1000</v>
      </c>
      <c r="AJ155" s="678" t="s">
        <v>1229</v>
      </c>
      <c r="AK155" s="276"/>
      <c r="AL155" s="276"/>
      <c r="AM155" s="285">
        <v>74163.510000000009</v>
      </c>
      <c r="AN155" s="275"/>
      <c r="AO155" s="275"/>
      <c r="AP155" s="275"/>
      <c r="AQ155" s="275"/>
      <c r="AR155" s="275"/>
      <c r="AS155" s="275"/>
      <c r="AT155" s="275"/>
      <c r="AU155" s="275"/>
      <c r="AV155" s="275"/>
      <c r="AW155" s="275"/>
      <c r="AX155" s="275"/>
      <c r="AY155" s="275"/>
      <c r="AZ155" s="275"/>
      <c r="BA155" s="275"/>
      <c r="BB155" s="275"/>
      <c r="BC155" s="275"/>
      <c r="BD155" s="275"/>
      <c r="BE155" s="275"/>
      <c r="BF155" s="275"/>
      <c r="BG155" s="275"/>
      <c r="BH155" s="275"/>
      <c r="BI155" s="275"/>
      <c r="BJ155" s="275"/>
      <c r="BK155" s="275"/>
      <c r="BL155" s="275"/>
      <c r="BM155" s="275"/>
      <c r="BN155" s="275"/>
      <c r="BO155" s="275"/>
      <c r="BP155" s="275"/>
      <c r="BQ155" s="275"/>
      <c r="BR155" s="275"/>
      <c r="BS155" s="275"/>
      <c r="BT155" s="275"/>
      <c r="BU155" s="275"/>
      <c r="BV155" s="275"/>
      <c r="BW155" s="275"/>
      <c r="BX155" s="275"/>
      <c r="BY155" s="275"/>
    </row>
    <row r="156" spans="1:77" x14ac:dyDescent="0.25">
      <c r="AI156" s="172">
        <v>1000</v>
      </c>
      <c r="AJ156" s="678" t="s">
        <v>1230</v>
      </c>
      <c r="AK156" s="678"/>
      <c r="AL156" s="678"/>
    </row>
    <row r="157" spans="1:77" x14ac:dyDescent="0.25">
      <c r="AI157" s="172">
        <v>0</v>
      </c>
      <c r="AJ157" s="678" t="s">
        <v>220</v>
      </c>
      <c r="AK157" s="678"/>
      <c r="AL157" s="678"/>
    </row>
    <row r="158" spans="1:77" s="308" customFormat="1" ht="30" x14ac:dyDescent="0.25">
      <c r="A158" s="245" t="s">
        <v>221</v>
      </c>
      <c r="B158" s="245" t="s">
        <v>222</v>
      </c>
      <c r="C158" s="303" t="s">
        <v>223</v>
      </c>
      <c r="D158" s="666" t="s">
        <v>224</v>
      </c>
      <c r="E158" s="304" t="s">
        <v>225</v>
      </c>
      <c r="F158" s="305" t="s">
        <v>226</v>
      </c>
      <c r="G158" s="306" t="s">
        <v>227</v>
      </c>
      <c r="H158" s="245" t="s">
        <v>228</v>
      </c>
      <c r="I158" s="245" t="s">
        <v>229</v>
      </c>
      <c r="J158" s="245" t="s">
        <v>230</v>
      </c>
      <c r="K158" s="245" t="s">
        <v>231</v>
      </c>
      <c r="L158" s="245" t="s">
        <v>232</v>
      </c>
      <c r="M158" s="245" t="s">
        <v>233</v>
      </c>
      <c r="N158" s="245" t="s">
        <v>113</v>
      </c>
      <c r="O158" s="245" t="s">
        <v>234</v>
      </c>
      <c r="P158" s="245" t="s">
        <v>115</v>
      </c>
      <c r="Q158" s="245" t="s">
        <v>235</v>
      </c>
      <c r="R158" s="245" t="s">
        <v>236</v>
      </c>
      <c r="S158" s="245" t="s">
        <v>237</v>
      </c>
      <c r="T158" s="245" t="s">
        <v>121</v>
      </c>
      <c r="U158" s="245" t="s">
        <v>238</v>
      </c>
      <c r="V158" s="245" t="s">
        <v>239</v>
      </c>
      <c r="W158" s="245" t="s">
        <v>240</v>
      </c>
      <c r="X158" s="245" t="s">
        <v>122</v>
      </c>
      <c r="Y158" s="245" t="s">
        <v>241</v>
      </c>
      <c r="Z158" s="245" t="s">
        <v>242</v>
      </c>
      <c r="AA158" s="245" t="s">
        <v>119</v>
      </c>
      <c r="AB158" s="245" t="s">
        <v>114</v>
      </c>
      <c r="AC158" s="245" t="s">
        <v>116</v>
      </c>
      <c r="AD158" s="245" t="s">
        <v>243</v>
      </c>
      <c r="AE158" s="307" t="s">
        <v>244</v>
      </c>
      <c r="AI158" s="687"/>
      <c r="AJ158" s="687"/>
      <c r="AK158" s="687"/>
      <c r="AL158" s="687"/>
      <c r="AM158" s="245" t="s">
        <v>234</v>
      </c>
    </row>
    <row r="159" spans="1:77" s="310" customFormat="1" x14ac:dyDescent="0.25">
      <c r="A159" s="287" t="s">
        <v>531</v>
      </c>
      <c r="B159" s="160"/>
      <c r="C159" s="258">
        <v>101</v>
      </c>
      <c r="D159" s="160" t="s">
        <v>246</v>
      </c>
      <c r="E159" s="177"/>
      <c r="F159" s="163" t="s">
        <v>247</v>
      </c>
      <c r="G159" s="309">
        <v>60.36</v>
      </c>
      <c r="H159" s="249" t="s">
        <v>248</v>
      </c>
      <c r="I159" s="160"/>
      <c r="J159" s="177"/>
      <c r="K159" s="160" t="s">
        <v>249</v>
      </c>
      <c r="L159" s="298">
        <v>3.87</v>
      </c>
      <c r="M159" s="299"/>
      <c r="N159" s="299"/>
      <c r="O159" s="299"/>
      <c r="P159" s="299"/>
      <c r="Q159" s="299"/>
      <c r="R159" s="299"/>
      <c r="S159" s="299"/>
      <c r="T159" s="299"/>
      <c r="U159" s="299">
        <v>56.49</v>
      </c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169">
        <v>60.36</v>
      </c>
      <c r="AF159" s="213">
        <v>0</v>
      </c>
      <c r="AG159" s="181"/>
      <c r="AH159" s="181"/>
      <c r="AI159" s="182"/>
      <c r="AJ159" s="182"/>
      <c r="AK159" s="182"/>
      <c r="AL159" s="182"/>
      <c r="AM159" s="299"/>
      <c r="AN159" s="181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13"/>
      <c r="BM159" s="213"/>
      <c r="BN159" s="213"/>
      <c r="BO159" s="213"/>
      <c r="BP159" s="213"/>
      <c r="BQ159" s="213"/>
      <c r="BR159" s="213"/>
      <c r="BS159" s="213"/>
      <c r="BT159" s="213"/>
      <c r="BU159" s="213"/>
      <c r="BV159" s="213"/>
      <c r="BW159" s="213"/>
      <c r="BX159" s="213"/>
      <c r="BY159" s="213"/>
    </row>
    <row r="160" spans="1:77" s="183" customFormat="1" x14ac:dyDescent="0.25">
      <c r="A160" s="175"/>
      <c r="B160" s="160"/>
      <c r="C160" s="258">
        <v>102</v>
      </c>
      <c r="D160" s="160" t="s">
        <v>250</v>
      </c>
      <c r="E160" s="177"/>
      <c r="F160" s="163" t="s">
        <v>247</v>
      </c>
      <c r="G160" s="309">
        <v>80.349999999999994</v>
      </c>
      <c r="H160" s="249" t="s">
        <v>251</v>
      </c>
      <c r="I160" s="166"/>
      <c r="J160" s="179"/>
      <c r="K160" s="160" t="s">
        <v>249</v>
      </c>
      <c r="L160" s="298">
        <v>3.83</v>
      </c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>
        <v>76.52</v>
      </c>
      <c r="X160" s="299"/>
      <c r="Y160" s="299"/>
      <c r="Z160" s="299"/>
      <c r="AA160" s="299"/>
      <c r="AB160" s="299"/>
      <c r="AC160" s="299"/>
      <c r="AD160" s="311"/>
      <c r="AE160" s="169">
        <v>80.349999999999994</v>
      </c>
      <c r="AF160" s="213">
        <v>0</v>
      </c>
      <c r="AG160" s="181"/>
      <c r="AH160" s="181"/>
      <c r="AI160" s="182"/>
      <c r="AJ160" s="182"/>
      <c r="AK160" s="182"/>
      <c r="AL160" s="182"/>
      <c r="AM160" s="299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</row>
    <row r="161" spans="1:77" s="183" customFormat="1" x14ac:dyDescent="0.25">
      <c r="A161" s="175"/>
      <c r="B161" s="160"/>
      <c r="C161" s="258">
        <v>103</v>
      </c>
      <c r="D161" s="160" t="s">
        <v>252</v>
      </c>
      <c r="E161" s="177"/>
      <c r="F161" s="163" t="s">
        <v>247</v>
      </c>
      <c r="G161" s="309">
        <v>41.23</v>
      </c>
      <c r="H161" s="249" t="s">
        <v>253</v>
      </c>
      <c r="I161" s="166"/>
      <c r="J161" s="179"/>
      <c r="K161" s="160" t="s">
        <v>249</v>
      </c>
      <c r="L161" s="298">
        <v>1.96</v>
      </c>
      <c r="M161" s="299"/>
      <c r="N161" s="299"/>
      <c r="O161" s="299"/>
      <c r="P161" s="299"/>
      <c r="Q161" s="299"/>
      <c r="R161" s="299"/>
      <c r="S161" s="299"/>
      <c r="T161" s="299"/>
      <c r="U161" s="299"/>
      <c r="V161" s="299">
        <v>39.270000000000003</v>
      </c>
      <c r="W161" s="299"/>
      <c r="X161" s="299"/>
      <c r="Y161" s="299"/>
      <c r="Z161" s="299"/>
      <c r="AA161" s="299"/>
      <c r="AB161" s="299"/>
      <c r="AC161" s="299"/>
      <c r="AD161" s="311"/>
      <c r="AE161" s="169">
        <v>41.230000000000004</v>
      </c>
      <c r="AF161" s="213">
        <v>0</v>
      </c>
      <c r="AG161" s="181"/>
      <c r="AH161" s="181"/>
      <c r="AI161" s="182"/>
      <c r="AJ161" s="182"/>
      <c r="AK161" s="182"/>
      <c r="AL161" s="182"/>
      <c r="AM161" s="299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</row>
    <row r="162" spans="1:77" s="183" customFormat="1" x14ac:dyDescent="0.25">
      <c r="A162" s="175"/>
      <c r="B162" s="160"/>
      <c r="C162" s="176">
        <v>104</v>
      </c>
      <c r="D162" s="160" t="s">
        <v>291</v>
      </c>
      <c r="E162" s="177"/>
      <c r="F162" s="163" t="s">
        <v>177</v>
      </c>
      <c r="G162" s="309">
        <v>108</v>
      </c>
      <c r="H162" s="249" t="s">
        <v>460</v>
      </c>
      <c r="I162" s="166"/>
      <c r="J162" s="179"/>
      <c r="K162" s="160" t="s">
        <v>260</v>
      </c>
      <c r="L162" s="688">
        <v>18</v>
      </c>
      <c r="M162" s="299"/>
      <c r="N162" s="299"/>
      <c r="O162" s="299"/>
      <c r="P162" s="299"/>
      <c r="Q162" s="299"/>
      <c r="R162" s="299"/>
      <c r="S162" s="299"/>
      <c r="T162" s="299"/>
      <c r="U162" s="252">
        <v>30</v>
      </c>
      <c r="V162" s="250">
        <v>30</v>
      </c>
      <c r="W162" s="250">
        <v>30</v>
      </c>
      <c r="X162" s="299"/>
      <c r="Y162" s="299"/>
      <c r="Z162" s="299"/>
      <c r="AA162" s="299"/>
      <c r="AB162" s="299"/>
      <c r="AC162" s="299"/>
      <c r="AD162" s="311"/>
      <c r="AE162" s="169">
        <v>108</v>
      </c>
      <c r="AF162" s="213">
        <v>0</v>
      </c>
      <c r="AG162" s="181"/>
      <c r="AH162" s="181"/>
      <c r="AI162" s="182"/>
      <c r="AJ162" s="182"/>
      <c r="AK162" s="182"/>
      <c r="AL162" s="182"/>
      <c r="AM162" s="299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81"/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</row>
    <row r="163" spans="1:77" s="183" customFormat="1" x14ac:dyDescent="0.25">
      <c r="A163" s="175"/>
      <c r="B163" s="160"/>
      <c r="C163" s="176">
        <v>105</v>
      </c>
      <c r="D163" s="160" t="s">
        <v>266</v>
      </c>
      <c r="E163" s="177"/>
      <c r="F163" s="163" t="s">
        <v>263</v>
      </c>
      <c r="G163" s="312">
        <v>30.77</v>
      </c>
      <c r="H163" s="249" t="s">
        <v>366</v>
      </c>
      <c r="I163" s="166"/>
      <c r="J163" s="179"/>
      <c r="K163" s="160"/>
      <c r="L163" s="184">
        <v>5.13</v>
      </c>
      <c r="M163" s="185"/>
      <c r="N163" s="185">
        <v>25.64</v>
      </c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311"/>
      <c r="AE163" s="169">
        <v>30.77</v>
      </c>
      <c r="AF163" s="213">
        <v>0</v>
      </c>
      <c r="AG163" s="181"/>
      <c r="AH163" s="181"/>
      <c r="AI163" s="182"/>
      <c r="AJ163" s="182"/>
      <c r="AK163" s="182"/>
      <c r="AL163" s="182"/>
      <c r="AM163" s="299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</row>
    <row r="164" spans="1:77" s="183" customFormat="1" x14ac:dyDescent="0.25">
      <c r="A164" s="175"/>
      <c r="B164" s="160"/>
      <c r="C164" s="176">
        <v>106</v>
      </c>
      <c r="D164" s="160" t="s">
        <v>266</v>
      </c>
      <c r="E164" s="177"/>
      <c r="F164" s="163" t="s">
        <v>263</v>
      </c>
      <c r="G164" s="312">
        <v>13.82</v>
      </c>
      <c r="H164" s="249" t="s">
        <v>367</v>
      </c>
      <c r="I164" s="166"/>
      <c r="J164" s="179"/>
      <c r="K164" s="160"/>
      <c r="L164" s="184">
        <v>2.2999999999999998</v>
      </c>
      <c r="M164" s="185"/>
      <c r="N164" s="185">
        <v>11.52</v>
      </c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311"/>
      <c r="AE164" s="169">
        <v>13.82</v>
      </c>
      <c r="AF164" s="213">
        <v>0</v>
      </c>
      <c r="AG164" s="181"/>
      <c r="AH164" s="181"/>
      <c r="AI164" s="182"/>
      <c r="AJ164" s="182"/>
      <c r="AK164" s="182"/>
      <c r="AL164" s="182"/>
      <c r="AM164" s="299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</row>
    <row r="165" spans="1:77" s="183" customFormat="1" x14ac:dyDescent="0.25">
      <c r="A165" s="175"/>
      <c r="B165" s="160"/>
      <c r="C165" s="176">
        <v>107</v>
      </c>
      <c r="D165" s="160" t="s">
        <v>266</v>
      </c>
      <c r="E165" s="177"/>
      <c r="F165" s="163" t="s">
        <v>267</v>
      </c>
      <c r="G165" s="312">
        <v>11.88</v>
      </c>
      <c r="H165" s="249" t="s">
        <v>268</v>
      </c>
      <c r="I165" s="166"/>
      <c r="J165" s="179"/>
      <c r="K165" s="160"/>
      <c r="L165" s="688">
        <v>1.98</v>
      </c>
      <c r="M165" s="299"/>
      <c r="N165" s="299">
        <v>9.9</v>
      </c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311"/>
      <c r="AE165" s="169">
        <v>11.88</v>
      </c>
      <c r="AF165" s="213">
        <v>0</v>
      </c>
      <c r="AG165" s="181"/>
      <c r="AH165" s="181"/>
      <c r="AI165" s="182"/>
      <c r="AJ165" s="182"/>
      <c r="AK165" s="182"/>
      <c r="AL165" s="182"/>
      <c r="AM165" s="299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1"/>
      <c r="BX165" s="181"/>
    </row>
    <row r="166" spans="1:77" s="183" customFormat="1" x14ac:dyDescent="0.25">
      <c r="A166" s="160"/>
      <c r="B166" s="160" t="s">
        <v>358</v>
      </c>
      <c r="C166" s="176">
        <v>108</v>
      </c>
      <c r="D166" s="160" t="s">
        <v>254</v>
      </c>
      <c r="E166" s="177"/>
      <c r="F166" s="163" t="s">
        <v>532</v>
      </c>
      <c r="G166" s="312">
        <v>141.59</v>
      </c>
      <c r="H166" s="249" t="s">
        <v>533</v>
      </c>
      <c r="I166" s="254"/>
      <c r="J166" s="313"/>
      <c r="K166" s="160"/>
      <c r="L166" s="673">
        <v>23.6</v>
      </c>
      <c r="M166" s="167"/>
      <c r="N166" s="167">
        <v>117.99</v>
      </c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69">
        <v>141.59</v>
      </c>
      <c r="AF166" s="213">
        <v>0</v>
      </c>
      <c r="AG166" s="181"/>
      <c r="AH166" s="181"/>
      <c r="AI166" s="182"/>
      <c r="AJ166" s="182"/>
      <c r="AK166" s="182"/>
      <c r="AL166" s="182"/>
      <c r="AM166" s="185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</row>
    <row r="167" spans="1:77" s="183" customFormat="1" x14ac:dyDescent="0.25">
      <c r="A167" s="160"/>
      <c r="B167" s="160" t="s">
        <v>358</v>
      </c>
      <c r="C167" s="176">
        <v>109</v>
      </c>
      <c r="D167" s="160" t="s">
        <v>313</v>
      </c>
      <c r="E167" s="177"/>
      <c r="F167" s="163" t="s">
        <v>371</v>
      </c>
      <c r="G167" s="312">
        <v>827.95</v>
      </c>
      <c r="H167" s="249" t="s">
        <v>534</v>
      </c>
      <c r="I167" s="254"/>
      <c r="J167" s="313"/>
      <c r="K167" s="160"/>
      <c r="L167" s="167">
        <v>137.99</v>
      </c>
      <c r="M167" s="167">
        <v>689.96</v>
      </c>
      <c r="N167" s="290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85"/>
      <c r="AE167" s="169">
        <v>827.95</v>
      </c>
      <c r="AF167" s="213">
        <v>0</v>
      </c>
      <c r="AG167" s="181"/>
      <c r="AH167" s="181"/>
      <c r="AI167" s="182"/>
      <c r="AJ167" s="182"/>
      <c r="AK167" s="182"/>
      <c r="AL167" s="182"/>
      <c r="AM167" s="167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</row>
    <row r="168" spans="1:77" s="183" customFormat="1" x14ac:dyDescent="0.25">
      <c r="A168" s="160"/>
      <c r="B168" s="160"/>
      <c r="C168" s="176">
        <v>110</v>
      </c>
      <c r="D168" s="160" t="s">
        <v>374</v>
      </c>
      <c r="E168" s="177"/>
      <c r="F168" s="163" t="s">
        <v>270</v>
      </c>
      <c r="G168" s="312">
        <v>39.6</v>
      </c>
      <c r="H168" s="249" t="s">
        <v>271</v>
      </c>
      <c r="I168" s="254"/>
      <c r="J168" s="313"/>
      <c r="K168" s="160" t="s">
        <v>272</v>
      </c>
      <c r="L168" s="298">
        <v>6.6</v>
      </c>
      <c r="M168" s="185"/>
      <c r="N168" s="185">
        <v>33</v>
      </c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69">
        <v>39.6</v>
      </c>
      <c r="AF168" s="213">
        <v>0</v>
      </c>
      <c r="AG168" s="181"/>
      <c r="AH168" s="181"/>
      <c r="AI168" s="182"/>
      <c r="AJ168" s="182"/>
      <c r="AK168" s="182"/>
      <c r="AL168" s="182"/>
      <c r="AM168" s="185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</row>
    <row r="169" spans="1:77" s="183" customFormat="1" x14ac:dyDescent="0.25">
      <c r="A169" s="160"/>
      <c r="B169" s="160" t="s">
        <v>535</v>
      </c>
      <c r="C169" s="176">
        <v>111</v>
      </c>
      <c r="D169" s="160" t="s">
        <v>274</v>
      </c>
      <c r="E169" s="177"/>
      <c r="F169" s="163" t="s">
        <v>275</v>
      </c>
      <c r="G169" s="312">
        <v>569.28</v>
      </c>
      <c r="H169" s="249" t="s">
        <v>467</v>
      </c>
      <c r="I169" s="254"/>
      <c r="J169" s="313"/>
      <c r="K169" s="160" t="s">
        <v>272</v>
      </c>
      <c r="L169" s="298">
        <v>94.88</v>
      </c>
      <c r="M169" s="185">
        <v>474.4</v>
      </c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69">
        <v>569.28</v>
      </c>
      <c r="AF169" s="213">
        <v>0</v>
      </c>
      <c r="AG169" s="181"/>
      <c r="AH169" s="181"/>
      <c r="AI169" s="182"/>
      <c r="AJ169" s="182"/>
      <c r="AK169" s="182"/>
      <c r="AL169" s="182"/>
      <c r="AM169" s="185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</row>
    <row r="170" spans="1:77" s="183" customFormat="1" x14ac:dyDescent="0.25">
      <c r="A170" s="175"/>
      <c r="B170" s="160" t="s">
        <v>536</v>
      </c>
      <c r="C170" s="176">
        <v>112</v>
      </c>
      <c r="D170" s="160" t="s">
        <v>278</v>
      </c>
      <c r="E170" s="177"/>
      <c r="F170" s="163" t="s">
        <v>206</v>
      </c>
      <c r="G170" s="314">
        <v>27.65</v>
      </c>
      <c r="H170" s="197" t="s">
        <v>279</v>
      </c>
      <c r="I170" s="160"/>
      <c r="J170" s="313"/>
      <c r="K170" s="254" t="s">
        <v>272</v>
      </c>
      <c r="L170" s="298">
        <v>4.6100000000000003</v>
      </c>
      <c r="M170" s="185"/>
      <c r="N170" s="185">
        <v>23.04</v>
      </c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69">
        <v>27.65</v>
      </c>
      <c r="AF170" s="213">
        <v>0</v>
      </c>
      <c r="AG170" s="181"/>
      <c r="AH170" s="181"/>
      <c r="AI170" s="182"/>
      <c r="AJ170" s="182"/>
      <c r="AK170" s="182"/>
      <c r="AL170" s="182"/>
      <c r="AM170" s="185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</row>
    <row r="171" spans="1:77" s="183" customFormat="1" x14ac:dyDescent="0.25">
      <c r="A171" s="175"/>
      <c r="B171" s="160" t="s">
        <v>537</v>
      </c>
      <c r="C171" s="176">
        <v>113</v>
      </c>
      <c r="D171" s="160" t="s">
        <v>299</v>
      </c>
      <c r="E171" s="177"/>
      <c r="F171" s="163" t="s">
        <v>507</v>
      </c>
      <c r="G171" s="315">
        <v>745.95</v>
      </c>
      <c r="H171" s="197" t="s">
        <v>538</v>
      </c>
      <c r="I171" s="160"/>
      <c r="J171" s="316"/>
      <c r="K171" s="254"/>
      <c r="L171" s="298"/>
      <c r="M171" s="185"/>
      <c r="N171" s="185">
        <v>745.95</v>
      </c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69">
        <v>745.95</v>
      </c>
      <c r="AF171" s="213">
        <v>0</v>
      </c>
      <c r="AG171" s="181"/>
      <c r="AH171" s="181"/>
      <c r="AI171" s="182"/>
      <c r="AJ171" s="182"/>
      <c r="AK171" s="182"/>
      <c r="AL171" s="182"/>
      <c r="AM171" s="185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</row>
    <row r="172" spans="1:77" s="183" customFormat="1" x14ac:dyDescent="0.25">
      <c r="A172" s="313"/>
      <c r="B172" s="160" t="s">
        <v>539</v>
      </c>
      <c r="C172" s="176">
        <v>114</v>
      </c>
      <c r="D172" s="318" t="s">
        <v>403</v>
      </c>
      <c r="E172" s="313"/>
      <c r="F172" s="163" t="s">
        <v>540</v>
      </c>
      <c r="G172" s="315">
        <v>138</v>
      </c>
      <c r="H172" s="254" t="s">
        <v>541</v>
      </c>
      <c r="I172" s="160"/>
      <c r="J172" s="177"/>
      <c r="K172" s="319"/>
      <c r="L172" s="298">
        <v>23</v>
      </c>
      <c r="M172" s="185">
        <v>115</v>
      </c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69">
        <v>138</v>
      </c>
      <c r="AF172" s="213">
        <v>0</v>
      </c>
      <c r="AG172" s="181"/>
      <c r="AH172" s="181"/>
      <c r="AI172" s="182"/>
      <c r="AJ172" s="182"/>
      <c r="AK172" s="182"/>
      <c r="AL172" s="182"/>
      <c r="AM172" s="185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</row>
    <row r="173" spans="1:77" s="183" customFormat="1" ht="30" x14ac:dyDescent="0.25">
      <c r="A173" s="173"/>
      <c r="B173" s="318">
        <v>12518</v>
      </c>
      <c r="C173" s="176">
        <v>115</v>
      </c>
      <c r="D173" s="160" t="s">
        <v>387</v>
      </c>
      <c r="E173" s="179"/>
      <c r="F173" s="163" t="s">
        <v>384</v>
      </c>
      <c r="G173" s="314">
        <v>12.6</v>
      </c>
      <c r="H173" s="197" t="s">
        <v>542</v>
      </c>
      <c r="I173" s="160"/>
      <c r="J173" s="177"/>
      <c r="K173" s="165"/>
      <c r="L173" s="298"/>
      <c r="M173" s="185"/>
      <c r="N173" s="184"/>
      <c r="O173" s="299"/>
      <c r="P173" s="184"/>
      <c r="Q173" s="299"/>
      <c r="R173" s="299"/>
      <c r="S173" s="184"/>
      <c r="T173" s="184"/>
      <c r="U173" s="184"/>
      <c r="V173" s="299">
        <v>12.6</v>
      </c>
      <c r="W173" s="299"/>
      <c r="X173" s="299"/>
      <c r="Y173" s="299"/>
      <c r="Z173" s="299"/>
      <c r="AA173" s="299"/>
      <c r="AB173" s="299"/>
      <c r="AC173" s="299"/>
      <c r="AD173" s="299"/>
      <c r="AE173" s="169">
        <v>12.6</v>
      </c>
      <c r="AF173" s="213">
        <v>0</v>
      </c>
      <c r="AG173" s="181"/>
      <c r="AH173" s="181"/>
      <c r="AI173" s="182"/>
      <c r="AJ173" s="182"/>
      <c r="AK173" s="182"/>
      <c r="AL173" s="182"/>
      <c r="AM173" s="299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</row>
    <row r="174" spans="1:77" s="183" customFormat="1" x14ac:dyDescent="0.25">
      <c r="A174" s="173"/>
      <c r="B174" s="318">
        <v>12519</v>
      </c>
      <c r="C174" s="176">
        <v>116</v>
      </c>
      <c r="D174" s="160" t="s">
        <v>543</v>
      </c>
      <c r="E174" s="179"/>
      <c r="F174" s="163" t="s">
        <v>300</v>
      </c>
      <c r="G174" s="314">
        <v>39.35</v>
      </c>
      <c r="H174" s="197" t="s">
        <v>544</v>
      </c>
      <c r="I174" s="160"/>
      <c r="J174" s="177"/>
      <c r="K174" s="165" t="s">
        <v>272</v>
      </c>
      <c r="L174" s="298">
        <v>6.56</v>
      </c>
      <c r="M174" s="185"/>
      <c r="N174" s="184">
        <v>32.79</v>
      </c>
      <c r="O174" s="299"/>
      <c r="P174" s="184"/>
      <c r="Q174" s="299"/>
      <c r="R174" s="299"/>
      <c r="S174" s="184"/>
      <c r="T174" s="184"/>
      <c r="U174" s="184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169">
        <v>39.35</v>
      </c>
      <c r="AF174" s="213">
        <v>0</v>
      </c>
      <c r="AG174" s="181"/>
      <c r="AH174" s="181"/>
      <c r="AI174" s="182"/>
      <c r="AJ174" s="182"/>
      <c r="AK174" s="182"/>
      <c r="AL174" s="182"/>
      <c r="AM174" s="299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</row>
    <row r="175" spans="1:77" s="183" customFormat="1" x14ac:dyDescent="0.25">
      <c r="A175" s="173"/>
      <c r="B175" s="318">
        <v>12520</v>
      </c>
      <c r="C175" s="176">
        <v>117</v>
      </c>
      <c r="D175" s="160" t="s">
        <v>299</v>
      </c>
      <c r="E175" s="179"/>
      <c r="F175" s="163" t="s">
        <v>545</v>
      </c>
      <c r="G175" s="314">
        <v>60</v>
      </c>
      <c r="H175" s="197" t="s">
        <v>546</v>
      </c>
      <c r="I175" s="160"/>
      <c r="J175" s="177"/>
      <c r="K175" s="320" t="s">
        <v>294</v>
      </c>
      <c r="L175" s="298">
        <v>10</v>
      </c>
      <c r="M175" s="299"/>
      <c r="N175" s="184">
        <v>50</v>
      </c>
      <c r="O175" s="299"/>
      <c r="P175" s="184"/>
      <c r="Q175" s="299"/>
      <c r="R175" s="299"/>
      <c r="S175" s="184"/>
      <c r="T175" s="184"/>
      <c r="U175" s="184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169">
        <v>60</v>
      </c>
      <c r="AF175" s="213">
        <v>0</v>
      </c>
      <c r="AG175" s="181"/>
      <c r="AH175" s="181"/>
      <c r="AI175" s="182"/>
      <c r="AJ175" s="182"/>
      <c r="AK175" s="182"/>
      <c r="AL175" s="182"/>
      <c r="AM175" s="299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</row>
    <row r="176" spans="1:77" s="183" customFormat="1" x14ac:dyDescent="0.25">
      <c r="A176" s="173"/>
      <c r="B176" s="160" t="s">
        <v>547</v>
      </c>
      <c r="C176" s="176">
        <v>118</v>
      </c>
      <c r="D176" s="160" t="s">
        <v>291</v>
      </c>
      <c r="E176" s="177"/>
      <c r="F176" s="163" t="s">
        <v>417</v>
      </c>
      <c r="G176" s="314">
        <v>16.66</v>
      </c>
      <c r="H176" s="197" t="s">
        <v>548</v>
      </c>
      <c r="I176" s="160"/>
      <c r="J176" s="177"/>
      <c r="K176" s="165" t="s">
        <v>302</v>
      </c>
      <c r="L176" s="298">
        <v>2.78</v>
      </c>
      <c r="M176" s="299"/>
      <c r="N176" s="184"/>
      <c r="O176" s="299"/>
      <c r="P176" s="184"/>
      <c r="Q176" s="299"/>
      <c r="R176" s="299"/>
      <c r="S176" s="184"/>
      <c r="T176" s="184"/>
      <c r="U176" s="184"/>
      <c r="V176" s="299">
        <v>13.88</v>
      </c>
      <c r="W176" s="299"/>
      <c r="X176" s="299"/>
      <c r="Y176" s="299"/>
      <c r="Z176" s="299"/>
      <c r="AA176" s="299"/>
      <c r="AB176" s="299"/>
      <c r="AC176" s="299"/>
      <c r="AD176" s="299"/>
      <c r="AE176" s="169">
        <v>16.66</v>
      </c>
      <c r="AF176" s="213">
        <v>0</v>
      </c>
      <c r="AG176" s="181"/>
      <c r="AH176" s="181"/>
      <c r="AI176" s="182"/>
      <c r="AJ176" s="182"/>
      <c r="AK176" s="182"/>
      <c r="AL176" s="182"/>
      <c r="AM176" s="299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1"/>
      <c r="BX176" s="181"/>
      <c r="BY176" s="181"/>
    </row>
    <row r="177" spans="1:77" s="183" customFormat="1" x14ac:dyDescent="0.25">
      <c r="A177" s="173"/>
      <c r="B177" s="160" t="s">
        <v>549</v>
      </c>
      <c r="C177" s="176">
        <v>119</v>
      </c>
      <c r="D177" s="160" t="s">
        <v>291</v>
      </c>
      <c r="E177" s="177"/>
      <c r="F177" s="163" t="s">
        <v>178</v>
      </c>
      <c r="G177" s="314">
        <v>18</v>
      </c>
      <c r="H177" s="197" t="s">
        <v>550</v>
      </c>
      <c r="I177" s="160"/>
      <c r="J177" s="177"/>
      <c r="K177" s="165"/>
      <c r="L177" s="298">
        <v>3</v>
      </c>
      <c r="M177" s="299">
        <v>15</v>
      </c>
      <c r="N177" s="184"/>
      <c r="O177" s="299"/>
      <c r="P177" s="184"/>
      <c r="Q177" s="299"/>
      <c r="R177" s="299"/>
      <c r="S177" s="184"/>
      <c r="T177" s="184"/>
      <c r="U177" s="184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169">
        <v>18</v>
      </c>
      <c r="AF177" s="213">
        <v>0</v>
      </c>
      <c r="AG177" s="181"/>
      <c r="AH177" s="181"/>
      <c r="AI177" s="182"/>
      <c r="AJ177" s="182"/>
      <c r="AK177" s="182"/>
      <c r="AL177" s="182"/>
      <c r="AM177" s="299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</row>
    <row r="178" spans="1:77" s="183" customFormat="1" x14ac:dyDescent="0.25">
      <c r="A178" s="173"/>
      <c r="B178" s="160" t="s">
        <v>551</v>
      </c>
      <c r="C178" s="176">
        <v>120</v>
      </c>
      <c r="D178" s="160" t="s">
        <v>390</v>
      </c>
      <c r="E178" s="177"/>
      <c r="F178" s="163" t="s">
        <v>388</v>
      </c>
      <c r="G178" s="314">
        <v>90</v>
      </c>
      <c r="H178" s="197" t="s">
        <v>552</v>
      </c>
      <c r="I178" s="160"/>
      <c r="J178" s="177"/>
      <c r="K178" s="165" t="s">
        <v>311</v>
      </c>
      <c r="L178" s="298"/>
      <c r="M178" s="299"/>
      <c r="N178" s="184"/>
      <c r="O178" s="299"/>
      <c r="P178" s="184"/>
      <c r="Q178" s="299"/>
      <c r="R178" s="299"/>
      <c r="S178" s="184"/>
      <c r="T178" s="184"/>
      <c r="U178" s="184"/>
      <c r="V178" s="299">
        <v>70</v>
      </c>
      <c r="W178" s="299">
        <v>20</v>
      </c>
      <c r="X178" s="299"/>
      <c r="Y178" s="299"/>
      <c r="Z178" s="299"/>
      <c r="AA178" s="299"/>
      <c r="AB178" s="299"/>
      <c r="AC178" s="299"/>
      <c r="AD178" s="299"/>
      <c r="AE178" s="169">
        <v>90</v>
      </c>
      <c r="AF178" s="213">
        <v>0</v>
      </c>
      <c r="AG178" s="181"/>
      <c r="AH178" s="181"/>
      <c r="AI178" s="182"/>
      <c r="AJ178" s="182"/>
      <c r="AK178" s="182"/>
      <c r="AL178" s="182"/>
      <c r="AM178" s="299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</row>
    <row r="179" spans="1:77" s="183" customFormat="1" x14ac:dyDescent="0.25">
      <c r="A179" s="173"/>
      <c r="B179" s="160"/>
      <c r="C179" s="187"/>
      <c r="D179" s="160" t="s">
        <v>387</v>
      </c>
      <c r="E179" s="177"/>
      <c r="F179" s="163"/>
      <c r="G179" s="203"/>
      <c r="H179" s="197" t="s">
        <v>553</v>
      </c>
      <c r="I179" s="160"/>
      <c r="J179" s="177"/>
      <c r="K179" s="165" t="s">
        <v>316</v>
      </c>
      <c r="L179" s="298"/>
      <c r="M179" s="299"/>
      <c r="N179" s="184"/>
      <c r="O179" s="299"/>
      <c r="P179" s="184"/>
      <c r="Q179" s="299"/>
      <c r="R179" s="299"/>
      <c r="S179" s="184"/>
      <c r="T179" s="184"/>
      <c r="U179" s="184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169">
        <v>0</v>
      </c>
      <c r="AF179" s="213">
        <v>0</v>
      </c>
      <c r="AG179" s="181"/>
      <c r="AH179" s="181"/>
      <c r="AI179" s="182"/>
      <c r="AJ179" s="182"/>
      <c r="AK179" s="182"/>
      <c r="AL179" s="182"/>
      <c r="AM179" s="299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</row>
    <row r="180" spans="1:77" s="183" customFormat="1" x14ac:dyDescent="0.25">
      <c r="A180" s="173"/>
      <c r="B180" s="160" t="s">
        <v>554</v>
      </c>
      <c r="C180" s="187">
        <v>121</v>
      </c>
      <c r="D180" s="160" t="s">
        <v>291</v>
      </c>
      <c r="E180" s="177"/>
      <c r="F180" s="163" t="s">
        <v>555</v>
      </c>
      <c r="G180" s="314">
        <v>251.11</v>
      </c>
      <c r="H180" s="197" t="s">
        <v>556</v>
      </c>
      <c r="I180" s="160"/>
      <c r="J180" s="177"/>
      <c r="K180" s="165" t="s">
        <v>320</v>
      </c>
      <c r="L180" s="298">
        <v>41.85</v>
      </c>
      <c r="M180" s="299"/>
      <c r="N180" s="184"/>
      <c r="O180" s="299"/>
      <c r="P180" s="184"/>
      <c r="Q180" s="299"/>
      <c r="R180" s="299"/>
      <c r="S180" s="184"/>
      <c r="T180" s="184"/>
      <c r="U180" s="184"/>
      <c r="V180" s="299">
        <v>209.26</v>
      </c>
      <c r="W180" s="299"/>
      <c r="X180" s="299"/>
      <c r="Y180" s="299"/>
      <c r="Z180" s="299"/>
      <c r="AA180" s="299"/>
      <c r="AB180" s="299"/>
      <c r="AC180" s="299"/>
      <c r="AD180" s="299"/>
      <c r="AE180" s="169">
        <v>251.10999999999999</v>
      </c>
      <c r="AF180" s="213">
        <v>0</v>
      </c>
      <c r="AG180" s="181"/>
      <c r="AH180" s="181"/>
      <c r="AI180" s="182"/>
      <c r="AJ180" s="182"/>
      <c r="AK180" s="182"/>
      <c r="AL180" s="182"/>
      <c r="AM180" s="299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</row>
    <row r="181" spans="1:77" s="183" customFormat="1" x14ac:dyDescent="0.25">
      <c r="A181" s="173"/>
      <c r="B181" s="160"/>
      <c r="C181" s="187"/>
      <c r="D181" s="160"/>
      <c r="E181" s="177"/>
      <c r="F181" s="163"/>
      <c r="G181" s="321"/>
      <c r="H181" s="254" t="s">
        <v>557</v>
      </c>
      <c r="I181" s="160"/>
      <c r="J181" s="177"/>
      <c r="K181" s="319"/>
      <c r="L181" s="298"/>
      <c r="M181" s="185"/>
      <c r="N181" s="184"/>
      <c r="O181" s="299"/>
      <c r="P181" s="184"/>
      <c r="Q181" s="299"/>
      <c r="R181" s="299"/>
      <c r="S181" s="184"/>
      <c r="T181" s="184"/>
      <c r="U181" s="184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169">
        <v>0</v>
      </c>
      <c r="AF181" s="213">
        <v>0</v>
      </c>
      <c r="AG181" s="181"/>
      <c r="AH181" s="181"/>
      <c r="AI181" s="182"/>
      <c r="AJ181" s="182"/>
      <c r="AK181" s="182"/>
      <c r="AL181" s="182"/>
      <c r="AM181" s="299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1"/>
      <c r="BX181" s="181"/>
      <c r="BY181" s="181"/>
    </row>
    <row r="182" spans="1:77" s="183" customFormat="1" x14ac:dyDescent="0.25">
      <c r="A182" s="173"/>
      <c r="B182" s="160" t="s">
        <v>558</v>
      </c>
      <c r="C182" s="187">
        <v>122</v>
      </c>
      <c r="D182" s="160" t="s">
        <v>387</v>
      </c>
      <c r="E182" s="177"/>
      <c r="F182" s="163" t="s">
        <v>559</v>
      </c>
      <c r="G182" s="314">
        <v>180</v>
      </c>
      <c r="H182" s="197" t="s">
        <v>560</v>
      </c>
      <c r="I182" s="160"/>
      <c r="J182" s="177"/>
      <c r="K182" s="165" t="s">
        <v>325</v>
      </c>
      <c r="L182" s="298">
        <v>30</v>
      </c>
      <c r="M182" s="185"/>
      <c r="N182" s="184">
        <v>150</v>
      </c>
      <c r="O182" s="299"/>
      <c r="P182" s="184"/>
      <c r="Q182" s="299"/>
      <c r="R182" s="299"/>
      <c r="S182" s="184"/>
      <c r="T182" s="184"/>
      <c r="U182" s="184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169">
        <v>180</v>
      </c>
      <c r="AF182" s="213">
        <v>0</v>
      </c>
      <c r="AG182" s="181"/>
      <c r="AH182" s="181"/>
      <c r="AI182" s="182"/>
      <c r="AJ182" s="182"/>
      <c r="AK182" s="182"/>
      <c r="AL182" s="182"/>
      <c r="AM182" s="299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</row>
    <row r="183" spans="1:77" s="183" customFormat="1" x14ac:dyDescent="0.25">
      <c r="A183" s="173"/>
      <c r="B183" s="160" t="s">
        <v>561</v>
      </c>
      <c r="C183" s="187">
        <v>123</v>
      </c>
      <c r="D183" s="160" t="s">
        <v>423</v>
      </c>
      <c r="E183" s="177"/>
      <c r="F183" s="163" t="s">
        <v>562</v>
      </c>
      <c r="G183" s="314">
        <v>594</v>
      </c>
      <c r="H183" s="197" t="s">
        <v>563</v>
      </c>
      <c r="I183" s="160"/>
      <c r="J183" s="177"/>
      <c r="K183" s="165" t="s">
        <v>328</v>
      </c>
      <c r="L183" s="298">
        <v>99</v>
      </c>
      <c r="M183" s="185"/>
      <c r="N183" s="184"/>
      <c r="O183" s="299"/>
      <c r="P183" s="184"/>
      <c r="Q183" s="299">
        <v>495</v>
      </c>
      <c r="R183" s="299"/>
      <c r="S183" s="184"/>
      <c r="T183" s="184"/>
      <c r="U183" s="184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169">
        <v>594</v>
      </c>
      <c r="AF183" s="213">
        <v>0</v>
      </c>
      <c r="AG183" s="181"/>
      <c r="AH183" s="181"/>
      <c r="AI183" s="182"/>
      <c r="AJ183" s="182"/>
      <c r="AK183" s="182"/>
      <c r="AL183" s="182"/>
      <c r="AM183" s="299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</row>
    <row r="184" spans="1:77" s="183" customFormat="1" x14ac:dyDescent="0.25">
      <c r="A184" s="173"/>
      <c r="B184" s="160" t="s">
        <v>564</v>
      </c>
      <c r="C184" s="187">
        <v>124</v>
      </c>
      <c r="D184" s="160" t="s">
        <v>442</v>
      </c>
      <c r="E184" s="177"/>
      <c r="F184" s="163" t="s">
        <v>565</v>
      </c>
      <c r="G184" s="314">
        <v>400</v>
      </c>
      <c r="H184" s="197" t="s">
        <v>566</v>
      </c>
      <c r="I184" s="160"/>
      <c r="J184" s="177"/>
      <c r="K184" s="165" t="s">
        <v>331</v>
      </c>
      <c r="L184" s="298"/>
      <c r="M184" s="185">
        <v>400</v>
      </c>
      <c r="N184" s="184"/>
      <c r="O184" s="299"/>
      <c r="P184" s="184"/>
      <c r="Q184" s="299"/>
      <c r="R184" s="299"/>
      <c r="S184" s="184"/>
      <c r="T184" s="184"/>
      <c r="U184" s="184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169">
        <v>400</v>
      </c>
      <c r="AF184" s="213">
        <v>0</v>
      </c>
      <c r="AG184" s="181"/>
      <c r="AH184" s="181"/>
      <c r="AI184" s="182"/>
      <c r="AJ184" s="182"/>
      <c r="AK184" s="182"/>
      <c r="AL184" s="182"/>
      <c r="AM184" s="299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</row>
    <row r="185" spans="1:77" s="183" customFormat="1" x14ac:dyDescent="0.25">
      <c r="A185" s="173"/>
      <c r="B185" s="160" t="s">
        <v>567</v>
      </c>
      <c r="C185" s="187">
        <v>125</v>
      </c>
      <c r="D185" s="160" t="s">
        <v>299</v>
      </c>
      <c r="E185" s="177"/>
      <c r="F185" s="163" t="s">
        <v>179</v>
      </c>
      <c r="G185" s="314">
        <v>109</v>
      </c>
      <c r="H185" s="197" t="s">
        <v>568</v>
      </c>
      <c r="I185" s="160"/>
      <c r="J185" s="177"/>
      <c r="K185" s="320"/>
      <c r="L185" s="298">
        <v>18.16</v>
      </c>
      <c r="M185" s="299"/>
      <c r="N185" s="184">
        <v>90.84</v>
      </c>
      <c r="O185" s="299"/>
      <c r="P185" s="184"/>
      <c r="Q185" s="299"/>
      <c r="R185" s="299"/>
      <c r="S185" s="184"/>
      <c r="T185" s="184"/>
      <c r="U185" s="184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169">
        <v>109</v>
      </c>
      <c r="AF185" s="213">
        <v>0</v>
      </c>
      <c r="AG185" s="181"/>
      <c r="AH185" s="181"/>
      <c r="AI185" s="182"/>
      <c r="AJ185" s="182"/>
      <c r="AK185" s="182"/>
      <c r="AL185" s="182"/>
      <c r="AM185" s="299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  <c r="BV185" s="181"/>
      <c r="BW185" s="181"/>
      <c r="BX185" s="181"/>
      <c r="BY185" s="181"/>
    </row>
    <row r="186" spans="1:77" s="183" customFormat="1" x14ac:dyDescent="0.25">
      <c r="A186" s="173"/>
      <c r="B186" s="160" t="s">
        <v>569</v>
      </c>
      <c r="C186" s="187">
        <v>126</v>
      </c>
      <c r="D186" s="160" t="s">
        <v>291</v>
      </c>
      <c r="E186" s="177"/>
      <c r="F186" s="163" t="s">
        <v>393</v>
      </c>
      <c r="G186" s="314">
        <v>649.46</v>
      </c>
      <c r="H186" s="197" t="s">
        <v>570</v>
      </c>
      <c r="I186" s="160"/>
      <c r="J186" s="177"/>
      <c r="K186" s="165"/>
      <c r="L186" s="298">
        <v>108.24</v>
      </c>
      <c r="M186" s="299">
        <v>541.22</v>
      </c>
      <c r="N186" s="184"/>
      <c r="O186" s="299"/>
      <c r="P186" s="184"/>
      <c r="Q186" s="299"/>
      <c r="R186" s="299"/>
      <c r="S186" s="184"/>
      <c r="T186" s="184"/>
      <c r="U186" s="184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169">
        <v>649.46</v>
      </c>
      <c r="AF186" s="213">
        <v>0</v>
      </c>
      <c r="AG186" s="181"/>
      <c r="AH186" s="181"/>
      <c r="AI186" s="182"/>
      <c r="AJ186" s="182"/>
      <c r="AK186" s="182"/>
      <c r="AL186" s="182"/>
      <c r="AM186" s="299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</row>
    <row r="187" spans="1:77" s="183" customFormat="1" x14ac:dyDescent="0.25">
      <c r="A187" s="173"/>
      <c r="B187" s="160"/>
      <c r="C187" s="187"/>
      <c r="D187" s="160"/>
      <c r="E187" s="177"/>
      <c r="F187" s="163"/>
      <c r="G187" s="203"/>
      <c r="H187" s="197" t="s">
        <v>571</v>
      </c>
      <c r="I187" s="160"/>
      <c r="J187" s="177"/>
      <c r="K187" s="165"/>
      <c r="L187" s="298"/>
      <c r="M187" s="299"/>
      <c r="N187" s="184"/>
      <c r="O187" s="299"/>
      <c r="P187" s="184"/>
      <c r="Q187" s="299"/>
      <c r="R187" s="299"/>
      <c r="S187" s="184"/>
      <c r="T187" s="184"/>
      <c r="U187" s="184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169">
        <v>0</v>
      </c>
      <c r="AF187" s="213">
        <v>0</v>
      </c>
      <c r="AG187" s="181"/>
      <c r="AH187" s="181"/>
      <c r="AI187" s="182"/>
      <c r="AJ187" s="182"/>
      <c r="AK187" s="182"/>
      <c r="AL187" s="182"/>
      <c r="AM187" s="299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</row>
    <row r="188" spans="1:77" s="183" customFormat="1" x14ac:dyDescent="0.25">
      <c r="A188" s="173"/>
      <c r="B188" s="160" t="s">
        <v>572</v>
      </c>
      <c r="C188" s="187">
        <v>127</v>
      </c>
      <c r="D188" s="160" t="s">
        <v>573</v>
      </c>
      <c r="E188" s="177"/>
      <c r="F188" s="163" t="s">
        <v>574</v>
      </c>
      <c r="G188" s="314">
        <v>599.83000000000004</v>
      </c>
      <c r="H188" s="197" t="s">
        <v>575</v>
      </c>
      <c r="I188" s="160"/>
      <c r="J188" s="177"/>
      <c r="K188" s="165"/>
      <c r="L188" s="298"/>
      <c r="M188" s="299"/>
      <c r="N188" s="184"/>
      <c r="O188" s="299"/>
      <c r="P188" s="184"/>
      <c r="Q188" s="299"/>
      <c r="R188" s="299"/>
      <c r="S188" s="184"/>
      <c r="T188" s="184"/>
      <c r="U188" s="184"/>
      <c r="V188" s="299"/>
      <c r="W188" s="299"/>
      <c r="X188" s="299"/>
      <c r="Y188" s="299"/>
      <c r="Z188" s="299"/>
      <c r="AA188" s="299">
        <v>599.83000000000004</v>
      </c>
      <c r="AB188" s="299"/>
      <c r="AC188" s="299"/>
      <c r="AD188" s="299"/>
      <c r="AE188" s="169">
        <v>599.83000000000004</v>
      </c>
      <c r="AF188" s="213">
        <v>0</v>
      </c>
      <c r="AG188" s="181"/>
      <c r="AH188" s="181"/>
      <c r="AI188" s="182"/>
      <c r="AJ188" s="182"/>
      <c r="AK188" s="182"/>
      <c r="AL188" s="182"/>
      <c r="AM188" s="299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</row>
    <row r="189" spans="1:77" s="183" customFormat="1" x14ac:dyDescent="0.25">
      <c r="A189" s="173"/>
      <c r="B189" s="160" t="s">
        <v>576</v>
      </c>
      <c r="C189" s="187">
        <v>128</v>
      </c>
      <c r="D189" s="160" t="s">
        <v>494</v>
      </c>
      <c r="E189" s="177"/>
      <c r="F189" s="163" t="s">
        <v>495</v>
      </c>
      <c r="G189" s="314">
        <v>8.3000000000000007</v>
      </c>
      <c r="H189" s="197" t="s">
        <v>577</v>
      </c>
      <c r="I189" s="160"/>
      <c r="J189" s="177"/>
      <c r="K189" s="165" t="s">
        <v>341</v>
      </c>
      <c r="L189" s="298">
        <v>1.38</v>
      </c>
      <c r="M189" s="299"/>
      <c r="N189" s="184"/>
      <c r="O189" s="299"/>
      <c r="P189" s="184"/>
      <c r="Q189" s="299"/>
      <c r="R189" s="299"/>
      <c r="S189" s="184"/>
      <c r="T189" s="184"/>
      <c r="U189" s="184"/>
      <c r="V189" s="299">
        <v>6.92</v>
      </c>
      <c r="W189" s="299"/>
      <c r="X189" s="299"/>
      <c r="Y189" s="299"/>
      <c r="Z189" s="299"/>
      <c r="AA189" s="299"/>
      <c r="AB189" s="299"/>
      <c r="AC189" s="299"/>
      <c r="AD189" s="299"/>
      <c r="AE189" s="169">
        <v>8.3000000000000007</v>
      </c>
      <c r="AF189" s="213">
        <v>0</v>
      </c>
      <c r="AG189" s="181"/>
      <c r="AH189" s="181"/>
      <c r="AI189" s="182"/>
      <c r="AJ189" s="182"/>
      <c r="AK189" s="182"/>
      <c r="AL189" s="182"/>
      <c r="AM189" s="299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</row>
    <row r="190" spans="1:77" s="183" customFormat="1" x14ac:dyDescent="0.25">
      <c r="A190" s="173"/>
      <c r="B190" s="160" t="s">
        <v>578</v>
      </c>
      <c r="C190" s="187">
        <v>129</v>
      </c>
      <c r="D190" s="160" t="s">
        <v>579</v>
      </c>
      <c r="E190" s="177"/>
      <c r="F190" s="163" t="s">
        <v>580</v>
      </c>
      <c r="G190" s="314">
        <v>2500</v>
      </c>
      <c r="H190" s="197" t="s">
        <v>581</v>
      </c>
      <c r="I190" s="160"/>
      <c r="J190" s="177"/>
      <c r="K190" s="165"/>
      <c r="L190" s="298"/>
      <c r="M190" s="299"/>
      <c r="N190" s="184"/>
      <c r="O190" s="299"/>
      <c r="P190" s="184"/>
      <c r="Q190" s="299"/>
      <c r="R190" s="299"/>
      <c r="S190" s="184"/>
      <c r="T190" s="184">
        <v>2500</v>
      </c>
      <c r="U190" s="184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169">
        <v>2500</v>
      </c>
      <c r="AF190" s="213">
        <v>0</v>
      </c>
      <c r="AG190" s="181"/>
      <c r="AH190" s="181"/>
      <c r="AI190" s="182"/>
      <c r="AJ190" s="182"/>
      <c r="AK190" s="182"/>
      <c r="AL190" s="182"/>
      <c r="AM190" s="299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1"/>
      <c r="BT190" s="181"/>
      <c r="BU190" s="181"/>
      <c r="BV190" s="181"/>
      <c r="BW190" s="181"/>
      <c r="BX190" s="181"/>
      <c r="BY190" s="181"/>
    </row>
    <row r="191" spans="1:77" s="183" customFormat="1" x14ac:dyDescent="0.25">
      <c r="A191" s="173"/>
      <c r="B191" s="160" t="s">
        <v>582</v>
      </c>
      <c r="C191" s="187">
        <v>130</v>
      </c>
      <c r="D191" s="160" t="s">
        <v>442</v>
      </c>
      <c r="E191" s="177"/>
      <c r="F191" s="163" t="s">
        <v>583</v>
      </c>
      <c r="G191" s="314">
        <v>750</v>
      </c>
      <c r="H191" s="197" t="s">
        <v>584</v>
      </c>
      <c r="I191" s="160"/>
      <c r="J191" s="177"/>
      <c r="K191" s="165"/>
      <c r="L191" s="298"/>
      <c r="M191" s="299"/>
      <c r="N191" s="184"/>
      <c r="O191" s="299"/>
      <c r="P191" s="184">
        <v>750</v>
      </c>
      <c r="Q191" s="299"/>
      <c r="R191" s="299"/>
      <c r="S191" s="184"/>
      <c r="T191" s="184"/>
      <c r="U191" s="184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169">
        <v>750</v>
      </c>
      <c r="AF191" s="213">
        <v>0</v>
      </c>
      <c r="AG191" s="181"/>
      <c r="AH191" s="181"/>
      <c r="AI191" s="182"/>
      <c r="AJ191" s="182"/>
      <c r="AK191" s="182"/>
      <c r="AL191" s="182"/>
      <c r="AM191" s="299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</row>
    <row r="192" spans="1:77" s="183" customFormat="1" x14ac:dyDescent="0.25">
      <c r="A192" s="173"/>
      <c r="B192" s="160" t="s">
        <v>585</v>
      </c>
      <c r="C192" s="187">
        <v>131</v>
      </c>
      <c r="D192" s="160" t="s">
        <v>266</v>
      </c>
      <c r="E192" s="177"/>
      <c r="F192" s="163" t="s">
        <v>586</v>
      </c>
      <c r="G192" s="314">
        <v>300</v>
      </c>
      <c r="H192" s="197" t="s">
        <v>584</v>
      </c>
      <c r="I192" s="160"/>
      <c r="J192" s="177"/>
      <c r="K192" s="165"/>
      <c r="L192" s="298"/>
      <c r="M192" s="299"/>
      <c r="N192" s="184"/>
      <c r="O192" s="299"/>
      <c r="P192" s="184">
        <v>300</v>
      </c>
      <c r="Q192" s="299"/>
      <c r="R192" s="299"/>
      <c r="S192" s="184"/>
      <c r="T192" s="184"/>
      <c r="U192" s="184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169">
        <v>300</v>
      </c>
      <c r="AF192" s="213">
        <v>0</v>
      </c>
      <c r="AG192" s="181"/>
      <c r="AH192" s="181"/>
      <c r="AI192" s="182"/>
      <c r="AJ192" s="182"/>
      <c r="AK192" s="182"/>
      <c r="AL192" s="182"/>
      <c r="AM192" s="299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1"/>
    </row>
    <row r="193" spans="1:77" s="183" customFormat="1" x14ac:dyDescent="0.25">
      <c r="A193" s="173"/>
      <c r="B193" s="160" t="s">
        <v>587</v>
      </c>
      <c r="C193" s="187">
        <v>132</v>
      </c>
      <c r="D193" s="160" t="s">
        <v>588</v>
      </c>
      <c r="E193" s="177"/>
      <c r="F193" s="163" t="s">
        <v>210</v>
      </c>
      <c r="G193" s="314">
        <v>3000</v>
      </c>
      <c r="H193" s="197" t="s">
        <v>584</v>
      </c>
      <c r="I193" s="160"/>
      <c r="J193" s="177"/>
      <c r="K193" s="165"/>
      <c r="L193" s="298"/>
      <c r="M193" s="299"/>
      <c r="N193" s="184"/>
      <c r="O193" s="299"/>
      <c r="P193" s="184">
        <v>3000</v>
      </c>
      <c r="Q193" s="299"/>
      <c r="R193" s="299"/>
      <c r="S193" s="184"/>
      <c r="T193" s="184"/>
      <c r="U193" s="184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169">
        <v>3000</v>
      </c>
      <c r="AF193" s="213">
        <v>0</v>
      </c>
      <c r="AG193" s="181"/>
      <c r="AH193" s="181"/>
      <c r="AI193" s="182"/>
      <c r="AJ193" s="182"/>
      <c r="AK193" s="182"/>
      <c r="AL193" s="182"/>
      <c r="AM193" s="299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</row>
    <row r="194" spans="1:77" s="183" customFormat="1" x14ac:dyDescent="0.25">
      <c r="A194" s="173"/>
      <c r="B194" s="160" t="s">
        <v>589</v>
      </c>
      <c r="C194" s="187">
        <v>133</v>
      </c>
      <c r="D194" s="160" t="s">
        <v>590</v>
      </c>
      <c r="E194" s="177"/>
      <c r="F194" s="163" t="s">
        <v>591</v>
      </c>
      <c r="G194" s="314">
        <v>260</v>
      </c>
      <c r="H194" s="197" t="s">
        <v>592</v>
      </c>
      <c r="I194" s="160"/>
      <c r="J194" s="177"/>
      <c r="K194" s="165"/>
      <c r="L194" s="298"/>
      <c r="M194" s="299"/>
      <c r="N194" s="184">
        <v>260</v>
      </c>
      <c r="O194" s="299"/>
      <c r="P194" s="184"/>
      <c r="Q194" s="299"/>
      <c r="R194" s="299"/>
      <c r="S194" s="184"/>
      <c r="T194" s="184"/>
      <c r="U194" s="184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169">
        <v>260</v>
      </c>
      <c r="AF194" s="213">
        <v>0</v>
      </c>
      <c r="AG194" s="181"/>
      <c r="AH194" s="181"/>
      <c r="AI194" s="182"/>
      <c r="AJ194" s="182"/>
      <c r="AK194" s="182"/>
      <c r="AL194" s="182"/>
      <c r="AM194" s="299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1"/>
      <c r="BX194" s="181"/>
      <c r="BY194" s="181"/>
    </row>
    <row r="195" spans="1:77" s="183" customFormat="1" x14ac:dyDescent="0.25">
      <c r="A195" s="173"/>
      <c r="B195" s="160" t="s">
        <v>593</v>
      </c>
      <c r="C195" s="187">
        <v>134</v>
      </c>
      <c r="D195" s="160"/>
      <c r="E195" s="177"/>
      <c r="F195" s="163" t="s">
        <v>339</v>
      </c>
      <c r="G195" s="314">
        <v>248.06</v>
      </c>
      <c r="H195" s="197" t="s">
        <v>594</v>
      </c>
      <c r="I195" s="160"/>
      <c r="J195" s="177"/>
      <c r="K195" s="165"/>
      <c r="L195" s="298">
        <v>4.92</v>
      </c>
      <c r="M195" s="299">
        <v>24.63</v>
      </c>
      <c r="N195" s="184"/>
      <c r="O195" s="299"/>
      <c r="P195" s="184"/>
      <c r="Q195" s="299"/>
      <c r="R195" s="299"/>
      <c r="S195" s="184"/>
      <c r="T195" s="184"/>
      <c r="U195" s="184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169">
        <v>29.549999999999997</v>
      </c>
      <c r="AF195" s="213">
        <v>218.51</v>
      </c>
      <c r="AG195" s="181"/>
      <c r="AH195" s="181"/>
      <c r="AI195" s="182"/>
      <c r="AJ195" s="182"/>
      <c r="AK195" s="182"/>
      <c r="AL195" s="182"/>
      <c r="AM195" s="299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  <c r="BS195" s="181"/>
      <c r="BT195" s="181"/>
      <c r="BU195" s="181"/>
      <c r="BV195" s="181"/>
      <c r="BW195" s="181"/>
      <c r="BX195" s="181"/>
      <c r="BY195" s="181"/>
    </row>
    <row r="196" spans="1:77" s="183" customFormat="1" x14ac:dyDescent="0.25">
      <c r="A196" s="173"/>
      <c r="B196" s="160"/>
      <c r="C196" s="187"/>
      <c r="D196" s="160" t="s">
        <v>573</v>
      </c>
      <c r="E196" s="177"/>
      <c r="F196" s="163"/>
      <c r="G196" s="203"/>
      <c r="H196" s="197" t="s">
        <v>595</v>
      </c>
      <c r="I196" s="160"/>
      <c r="J196" s="177"/>
      <c r="K196" s="165"/>
      <c r="L196" s="298">
        <v>20</v>
      </c>
      <c r="M196" s="299"/>
      <c r="N196" s="184">
        <v>100</v>
      </c>
      <c r="O196" s="299"/>
      <c r="P196" s="184"/>
      <c r="Q196" s="299"/>
      <c r="R196" s="299"/>
      <c r="S196" s="184"/>
      <c r="T196" s="184"/>
      <c r="U196" s="184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169">
        <v>120</v>
      </c>
      <c r="AF196" s="213">
        <v>-120</v>
      </c>
      <c r="AG196" s="181"/>
      <c r="AH196" s="181"/>
      <c r="AI196" s="182"/>
      <c r="AJ196" s="182"/>
      <c r="AK196" s="182"/>
      <c r="AL196" s="182"/>
      <c r="AM196" s="299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181"/>
      <c r="AY196" s="181"/>
      <c r="AZ196" s="18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1"/>
      <c r="BX196" s="181"/>
      <c r="BY196" s="181"/>
    </row>
    <row r="197" spans="1:77" s="183" customFormat="1" x14ac:dyDescent="0.25">
      <c r="A197" s="173"/>
      <c r="B197" s="160"/>
      <c r="C197" s="187"/>
      <c r="D197" s="160"/>
      <c r="E197" s="177"/>
      <c r="F197" s="163"/>
      <c r="G197" s="203"/>
      <c r="H197" s="197" t="s">
        <v>596</v>
      </c>
      <c r="I197" s="160"/>
      <c r="J197" s="177"/>
      <c r="K197" s="165"/>
      <c r="L197" s="298">
        <v>4.93</v>
      </c>
      <c r="M197" s="299"/>
      <c r="N197" s="184">
        <v>93.58</v>
      </c>
      <c r="O197" s="299"/>
      <c r="P197" s="184"/>
      <c r="Q197" s="299"/>
      <c r="R197" s="299"/>
      <c r="S197" s="184"/>
      <c r="T197" s="184"/>
      <c r="U197" s="184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169">
        <v>98.509999999999991</v>
      </c>
      <c r="AF197" s="213">
        <v>-98.509999999999991</v>
      </c>
      <c r="AG197" s="181"/>
      <c r="AH197" s="181"/>
      <c r="AI197" s="182"/>
      <c r="AJ197" s="182"/>
      <c r="AK197" s="182"/>
      <c r="AL197" s="182"/>
      <c r="AM197" s="299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1"/>
      <c r="BX197" s="181"/>
      <c r="BY197" s="181"/>
    </row>
    <row r="198" spans="1:77" s="183" customFormat="1" x14ac:dyDescent="0.25">
      <c r="A198" s="175"/>
      <c r="B198" s="160" t="s">
        <v>597</v>
      </c>
      <c r="C198" s="176">
        <v>135</v>
      </c>
      <c r="D198" s="160" t="s">
        <v>343</v>
      </c>
      <c r="E198" s="177"/>
      <c r="F198" s="163" t="s">
        <v>344</v>
      </c>
      <c r="G198" s="314">
        <v>4815.3999999999996</v>
      </c>
      <c r="H198" s="249" t="s">
        <v>598</v>
      </c>
      <c r="I198" s="166"/>
      <c r="J198" s="179"/>
      <c r="K198" s="160"/>
      <c r="L198" s="167"/>
      <c r="M198" s="167"/>
      <c r="N198" s="167"/>
      <c r="O198" s="322">
        <v>4815.3999999999996</v>
      </c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80"/>
      <c r="AE198" s="169">
        <v>4815.3999999999996</v>
      </c>
      <c r="AF198" s="213">
        <v>0</v>
      </c>
      <c r="AG198" s="181"/>
      <c r="AH198" s="181"/>
      <c r="AI198" s="182"/>
      <c r="AJ198" s="182"/>
      <c r="AK198" s="182"/>
      <c r="AL198" s="182"/>
      <c r="AM198" s="322">
        <v>4815.3999999999996</v>
      </c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  <c r="BP198" s="181"/>
      <c r="BQ198" s="181"/>
      <c r="BR198" s="181"/>
      <c r="BS198" s="181"/>
      <c r="BT198" s="181"/>
      <c r="BU198" s="181"/>
      <c r="BV198" s="181"/>
      <c r="BW198" s="181"/>
      <c r="BX198" s="181"/>
    </row>
    <row r="199" spans="1:77" s="183" customFormat="1" x14ac:dyDescent="0.25">
      <c r="A199" s="173"/>
      <c r="B199" s="160"/>
      <c r="C199" s="187"/>
      <c r="D199" s="160" t="s">
        <v>343</v>
      </c>
      <c r="E199" s="177"/>
      <c r="F199" s="163" t="s">
        <v>349</v>
      </c>
      <c r="G199" s="314">
        <v>15706.82</v>
      </c>
      <c r="H199" s="197" t="s">
        <v>349</v>
      </c>
      <c r="I199" s="160"/>
      <c r="J199" s="177"/>
      <c r="K199" s="165"/>
      <c r="L199" s="298"/>
      <c r="M199" s="299"/>
      <c r="N199" s="184"/>
      <c r="O199" s="300">
        <v>15706.82</v>
      </c>
      <c r="P199" s="184"/>
      <c r="Q199" s="299"/>
      <c r="R199" s="299"/>
      <c r="S199" s="184"/>
      <c r="T199" s="184"/>
      <c r="U199" s="184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169">
        <v>15706.82</v>
      </c>
      <c r="AF199" s="213">
        <v>0</v>
      </c>
      <c r="AG199" s="181"/>
      <c r="AH199" s="181"/>
      <c r="AI199" s="172">
        <v>1000</v>
      </c>
      <c r="AJ199" s="172" t="s">
        <v>1223</v>
      </c>
      <c r="AK199" s="182"/>
      <c r="AL199" s="182"/>
      <c r="AM199" s="300">
        <v>15706.82</v>
      </c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181"/>
      <c r="BO199" s="181"/>
      <c r="BP199" s="181"/>
      <c r="BQ199" s="181"/>
      <c r="BR199" s="181"/>
      <c r="BS199" s="181"/>
      <c r="BT199" s="181"/>
      <c r="BU199" s="181"/>
      <c r="BV199" s="181"/>
      <c r="BW199" s="181"/>
      <c r="BX199" s="181"/>
      <c r="BY199" s="181"/>
    </row>
    <row r="200" spans="1:77" s="183" customFormat="1" x14ac:dyDescent="0.25">
      <c r="A200" s="173"/>
      <c r="B200" s="160"/>
      <c r="C200" s="187"/>
      <c r="D200" s="160"/>
      <c r="E200" s="177"/>
      <c r="F200" s="163"/>
      <c r="G200" s="314">
        <v>25.52</v>
      </c>
      <c r="H200" s="249" t="s">
        <v>353</v>
      </c>
      <c r="I200" s="254"/>
      <c r="J200" s="313"/>
      <c r="K200" s="160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>
        <v>25.52</v>
      </c>
      <c r="AC200" s="185"/>
      <c r="AD200" s="299"/>
      <c r="AE200" s="169">
        <v>25.52</v>
      </c>
      <c r="AF200" s="213">
        <v>0</v>
      </c>
      <c r="AG200" s="181"/>
      <c r="AH200" s="181"/>
      <c r="AI200" s="676">
        <v>-33470.539999999994</v>
      </c>
      <c r="AJ200" s="676" t="s">
        <v>1224</v>
      </c>
      <c r="AK200" s="182"/>
      <c r="AL200" s="182"/>
      <c r="AM200" s="185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</row>
    <row r="201" spans="1:77" s="183" customFormat="1" x14ac:dyDescent="0.25">
      <c r="A201" s="173"/>
      <c r="B201" s="160"/>
      <c r="C201" s="187"/>
      <c r="D201" s="160"/>
      <c r="E201" s="177"/>
      <c r="F201" s="163"/>
      <c r="G201" s="203"/>
      <c r="H201" s="197"/>
      <c r="I201" s="160"/>
      <c r="J201" s="177"/>
      <c r="K201" s="165"/>
      <c r="L201" s="298"/>
      <c r="M201" s="299"/>
      <c r="N201" s="184"/>
      <c r="O201" s="299"/>
      <c r="P201" s="184"/>
      <c r="Q201" s="299"/>
      <c r="R201" s="299"/>
      <c r="S201" s="184"/>
      <c r="T201" s="184"/>
      <c r="U201" s="184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169">
        <v>0</v>
      </c>
      <c r="AF201" s="213">
        <v>0</v>
      </c>
      <c r="AG201" s="181"/>
      <c r="AH201" s="181"/>
      <c r="AI201" s="677">
        <v>41688.49</v>
      </c>
      <c r="AJ201" s="678" t="s">
        <v>1231</v>
      </c>
      <c r="AK201" s="182"/>
      <c r="AL201" s="182"/>
      <c r="AM201" s="299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1"/>
      <c r="BX201" s="181"/>
      <c r="BY201" s="181"/>
    </row>
    <row r="202" spans="1:77" s="310" customFormat="1" x14ac:dyDescent="0.25">
      <c r="A202" s="160"/>
      <c r="B202" s="160"/>
      <c r="C202" s="161"/>
      <c r="D202" s="160"/>
      <c r="E202" s="177"/>
      <c r="F202" s="163"/>
      <c r="G202" s="297"/>
      <c r="H202" s="249"/>
      <c r="I202" s="160"/>
      <c r="J202" s="177"/>
      <c r="K202" s="165"/>
      <c r="L202" s="298"/>
      <c r="M202" s="185"/>
      <c r="N202" s="185"/>
      <c r="O202" s="185"/>
      <c r="P202" s="185"/>
      <c r="Q202" s="185"/>
      <c r="R202" s="185"/>
      <c r="S202" s="185"/>
      <c r="T202" s="185"/>
      <c r="U202" s="185"/>
      <c r="V202" s="323"/>
      <c r="W202" s="323"/>
      <c r="X202" s="185"/>
      <c r="Y202" s="185"/>
      <c r="Z202" s="185"/>
      <c r="AA202" s="185"/>
      <c r="AB202" s="185"/>
      <c r="AC202" s="185"/>
      <c r="AD202" s="185"/>
      <c r="AE202" s="169">
        <v>0</v>
      </c>
      <c r="AF202" s="213">
        <v>0</v>
      </c>
      <c r="AG202" s="213"/>
      <c r="AH202" s="213"/>
      <c r="AI202" s="677">
        <v>2493.38</v>
      </c>
      <c r="AJ202" s="677" t="s">
        <v>1226</v>
      </c>
      <c r="AK202" s="182"/>
      <c r="AL202" s="689"/>
      <c r="AM202" s="185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13"/>
      <c r="BM202" s="213"/>
      <c r="BN202" s="213"/>
      <c r="BO202" s="213"/>
      <c r="BP202" s="213"/>
      <c r="BQ202" s="213"/>
      <c r="BR202" s="213"/>
      <c r="BS202" s="213"/>
      <c r="BT202" s="213"/>
      <c r="BU202" s="213"/>
      <c r="BV202" s="213"/>
      <c r="BW202" s="213"/>
      <c r="BX202" s="213"/>
      <c r="BY202" s="213"/>
    </row>
    <row r="203" spans="1:77" s="310" customFormat="1" x14ac:dyDescent="0.25">
      <c r="A203" s="160"/>
      <c r="B203" s="160"/>
      <c r="C203" s="161"/>
      <c r="D203" s="160"/>
      <c r="E203" s="177"/>
      <c r="F203" s="163"/>
      <c r="G203" s="297"/>
      <c r="H203" s="249"/>
      <c r="I203" s="160"/>
      <c r="J203" s="177"/>
      <c r="K203" s="165"/>
      <c r="L203" s="298"/>
      <c r="M203" s="185"/>
      <c r="N203" s="185"/>
      <c r="O203" s="185"/>
      <c r="P203" s="185"/>
      <c r="Q203" s="185"/>
      <c r="R203" s="185"/>
      <c r="S203" s="185"/>
      <c r="T203" s="185"/>
      <c r="U203" s="185"/>
      <c r="V203" s="323"/>
      <c r="W203" s="323"/>
      <c r="X203" s="185"/>
      <c r="Y203" s="185"/>
      <c r="Z203" s="185"/>
      <c r="AA203" s="185"/>
      <c r="AB203" s="185"/>
      <c r="AC203" s="185"/>
      <c r="AD203" s="185"/>
      <c r="AE203" s="169">
        <v>0</v>
      </c>
      <c r="AF203" s="213">
        <v>0</v>
      </c>
      <c r="AG203" s="213"/>
      <c r="AH203" s="213"/>
      <c r="AI203" s="172">
        <v>4815.3999999999996</v>
      </c>
      <c r="AJ203" s="171" t="s">
        <v>1227</v>
      </c>
      <c r="AK203" s="182"/>
      <c r="AL203" s="689"/>
      <c r="AM203" s="185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3"/>
      <c r="BS203" s="213"/>
      <c r="BT203" s="213"/>
      <c r="BU203" s="213"/>
      <c r="BV203" s="213"/>
      <c r="BW203" s="213"/>
      <c r="BX203" s="213"/>
      <c r="BY203" s="213"/>
    </row>
    <row r="204" spans="1:77" s="171" customFormat="1" ht="15.75" thickBot="1" x14ac:dyDescent="0.3">
      <c r="A204" s="204"/>
      <c r="B204" s="205"/>
      <c r="C204" s="206"/>
      <c r="D204" s="207"/>
      <c r="E204" s="208"/>
      <c r="F204" s="209"/>
      <c r="G204" s="210"/>
      <c r="H204" s="211"/>
      <c r="I204" s="205"/>
      <c r="J204" s="208"/>
      <c r="K204" s="205"/>
      <c r="L204" s="212"/>
      <c r="M204" s="213"/>
      <c r="N204" s="213"/>
      <c r="O204" s="213"/>
      <c r="P204" s="213"/>
      <c r="Q204" s="213"/>
      <c r="R204" s="213"/>
      <c r="S204" s="213"/>
      <c r="T204" s="213"/>
      <c r="U204" s="213"/>
      <c r="V204" s="214"/>
      <c r="W204" s="214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I204" s="215"/>
      <c r="AJ204" s="215"/>
      <c r="AK204" s="172"/>
      <c r="AL204" s="172"/>
      <c r="AM204" s="213"/>
    </row>
    <row r="205" spans="1:77" s="277" customFormat="1" ht="15.75" thickBot="1" x14ac:dyDescent="0.3">
      <c r="A205" s="216"/>
      <c r="B205" s="172"/>
      <c r="C205" s="324"/>
      <c r="D205" s="172"/>
      <c r="E205" s="267"/>
      <c r="F205" s="268" t="s">
        <v>599</v>
      </c>
      <c r="G205" s="269">
        <v>33470.539999999994</v>
      </c>
      <c r="H205" s="270"/>
      <c r="I205" s="271"/>
      <c r="J205" s="272"/>
      <c r="K205" s="271"/>
      <c r="L205" s="273">
        <v>678.56999999999994</v>
      </c>
      <c r="M205" s="273">
        <v>2260.21</v>
      </c>
      <c r="N205" s="273">
        <v>1744.2499999999998</v>
      </c>
      <c r="O205" s="273">
        <v>20522.22</v>
      </c>
      <c r="P205" s="273">
        <v>4050</v>
      </c>
      <c r="Q205" s="273">
        <v>495</v>
      </c>
      <c r="R205" s="273">
        <v>0</v>
      </c>
      <c r="S205" s="273">
        <v>0</v>
      </c>
      <c r="T205" s="273">
        <v>2500</v>
      </c>
      <c r="U205" s="273">
        <v>86.490000000000009</v>
      </c>
      <c r="V205" s="273">
        <v>381.93</v>
      </c>
      <c r="W205" s="273">
        <v>126.52</v>
      </c>
      <c r="X205" s="273">
        <v>0</v>
      </c>
      <c r="Y205" s="273">
        <v>0</v>
      </c>
      <c r="Z205" s="273">
        <v>0</v>
      </c>
      <c r="AA205" s="273">
        <v>599.83000000000004</v>
      </c>
      <c r="AB205" s="273">
        <v>25.52</v>
      </c>
      <c r="AC205" s="273">
        <v>0</v>
      </c>
      <c r="AD205" s="273">
        <v>0</v>
      </c>
      <c r="AE205" s="274">
        <v>33470.539999999994</v>
      </c>
      <c r="AF205" s="274">
        <v>0</v>
      </c>
      <c r="AG205" s="275"/>
      <c r="AH205" s="275"/>
      <c r="AI205" s="172">
        <v>-15526.73</v>
      </c>
      <c r="AJ205" s="227" t="s">
        <v>1232</v>
      </c>
      <c r="AK205" s="276"/>
      <c r="AL205" s="276"/>
      <c r="AM205" s="273">
        <v>20522.22</v>
      </c>
      <c r="AN205" s="275"/>
      <c r="AO205" s="275"/>
      <c r="AP205" s="275"/>
      <c r="AQ205" s="275"/>
      <c r="AR205" s="275"/>
      <c r="AS205" s="275"/>
      <c r="AT205" s="275"/>
      <c r="AU205" s="275"/>
      <c r="AV205" s="275"/>
      <c r="AW205" s="275"/>
      <c r="AX205" s="275"/>
      <c r="AY205" s="275"/>
      <c r="AZ205" s="275"/>
      <c r="BA205" s="275"/>
      <c r="BB205" s="275"/>
      <c r="BC205" s="275"/>
      <c r="BD205" s="275"/>
      <c r="BE205" s="275"/>
      <c r="BF205" s="275"/>
      <c r="BG205" s="275"/>
      <c r="BH205" s="275"/>
      <c r="BI205" s="275"/>
      <c r="BJ205" s="275"/>
      <c r="BK205" s="275"/>
      <c r="BL205" s="275"/>
      <c r="BM205" s="275"/>
      <c r="BN205" s="275"/>
      <c r="BO205" s="275"/>
      <c r="BP205" s="275"/>
      <c r="BQ205" s="275"/>
      <c r="BR205" s="275"/>
      <c r="BS205" s="275"/>
      <c r="BT205" s="275"/>
      <c r="BU205" s="275"/>
      <c r="BV205" s="275"/>
      <c r="BW205" s="275"/>
      <c r="BX205" s="275"/>
      <c r="BY205" s="275"/>
    </row>
    <row r="206" spans="1:77" s="310" customFormat="1" ht="15.75" thickBot="1" x14ac:dyDescent="0.3">
      <c r="A206" s="208"/>
      <c r="B206" s="325"/>
      <c r="C206" s="326"/>
      <c r="D206" s="327"/>
      <c r="E206" s="328"/>
      <c r="F206" s="329"/>
      <c r="G206" s="229"/>
      <c r="H206" s="330"/>
      <c r="I206" s="327"/>
      <c r="J206" s="331"/>
      <c r="K206" s="327"/>
      <c r="L206" s="332"/>
      <c r="M206" s="333"/>
      <c r="N206" s="333"/>
      <c r="O206" s="333"/>
      <c r="P206" s="333"/>
      <c r="Q206" s="333"/>
      <c r="R206" s="333"/>
      <c r="S206" s="333"/>
      <c r="T206" s="333"/>
      <c r="U206" s="333"/>
      <c r="V206" s="333"/>
      <c r="W206" s="333"/>
      <c r="X206" s="333"/>
      <c r="Y206" s="333"/>
      <c r="Z206" s="333"/>
      <c r="AA206" s="333"/>
      <c r="AB206" s="333"/>
      <c r="AC206" s="333"/>
      <c r="AD206" s="333"/>
      <c r="AE206" s="334"/>
      <c r="AF206" s="334"/>
      <c r="AG206" s="213"/>
      <c r="AH206" s="213"/>
      <c r="AI206" s="678"/>
      <c r="AJ206" s="678"/>
      <c r="AK206" s="276"/>
      <c r="AL206" s="689"/>
      <c r="AM206" s="33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3"/>
      <c r="BS206" s="213"/>
      <c r="BT206" s="213"/>
      <c r="BU206" s="213"/>
      <c r="BV206" s="213"/>
      <c r="BW206" s="213"/>
      <c r="BX206" s="213"/>
      <c r="BY206" s="213"/>
    </row>
    <row r="207" spans="1:77" s="310" customFormat="1" ht="15.75" thickBot="1" x14ac:dyDescent="0.3">
      <c r="A207" s="208"/>
      <c r="B207" s="325"/>
      <c r="C207" s="326"/>
      <c r="D207" s="327"/>
      <c r="E207" s="328"/>
      <c r="F207" s="335" t="s">
        <v>356</v>
      </c>
      <c r="G207" s="269">
        <v>217880.63</v>
      </c>
      <c r="H207" s="336"/>
      <c r="I207" s="337"/>
      <c r="J207" s="338"/>
      <c r="K207" s="337"/>
      <c r="L207" s="339">
        <v>6446.0599999999995</v>
      </c>
      <c r="M207" s="339">
        <v>21944.95</v>
      </c>
      <c r="N207" s="339">
        <v>9443.5999999999985</v>
      </c>
      <c r="O207" s="339">
        <v>95160.73000000001</v>
      </c>
      <c r="P207" s="339">
        <v>33400</v>
      </c>
      <c r="Q207" s="339">
        <v>1120</v>
      </c>
      <c r="R207" s="339">
        <v>0</v>
      </c>
      <c r="S207" s="339">
        <v>1420.31</v>
      </c>
      <c r="T207" s="339">
        <v>2500</v>
      </c>
      <c r="U207" s="339">
        <v>2886.49</v>
      </c>
      <c r="V207" s="339">
        <v>9113.2300000000014</v>
      </c>
      <c r="W207" s="339">
        <v>490.03</v>
      </c>
      <c r="X207" s="339">
        <v>60.27</v>
      </c>
      <c r="Y207" s="339">
        <v>0</v>
      </c>
      <c r="Z207" s="339">
        <v>0</v>
      </c>
      <c r="AA207" s="339">
        <v>599.83000000000004</v>
      </c>
      <c r="AB207" s="339">
        <v>103.22</v>
      </c>
      <c r="AC207" s="339">
        <v>33191.910000000003</v>
      </c>
      <c r="AD207" s="339">
        <v>0</v>
      </c>
      <c r="AE207" s="340">
        <v>217880.63</v>
      </c>
      <c r="AF207" s="340">
        <v>2.2737367544323206E-13</v>
      </c>
      <c r="AG207" s="213"/>
      <c r="AH207" s="213"/>
      <c r="AI207" s="679">
        <v>1000.0000000000036</v>
      </c>
      <c r="AJ207" s="678" t="s">
        <v>1229</v>
      </c>
      <c r="AK207" s="276"/>
      <c r="AL207" s="689"/>
      <c r="AM207" s="339">
        <v>94685.73000000001</v>
      </c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  <c r="BI207" s="213"/>
      <c r="BJ207" s="213"/>
      <c r="BK207" s="213"/>
      <c r="BL207" s="213"/>
      <c r="BM207" s="213"/>
      <c r="BN207" s="213"/>
      <c r="BO207" s="213"/>
      <c r="BP207" s="213"/>
      <c r="BQ207" s="213"/>
      <c r="BR207" s="213"/>
      <c r="BS207" s="213"/>
      <c r="BT207" s="213"/>
      <c r="BU207" s="213"/>
      <c r="BV207" s="213"/>
      <c r="BW207" s="213"/>
      <c r="BX207" s="213"/>
      <c r="BY207" s="213"/>
    </row>
    <row r="208" spans="1:77" x14ac:dyDescent="0.25">
      <c r="AI208" s="172">
        <v>1000</v>
      </c>
      <c r="AJ208" s="678" t="s">
        <v>1230</v>
      </c>
      <c r="AK208" s="678"/>
      <c r="AL208" s="678"/>
    </row>
    <row r="209" spans="1:77" x14ac:dyDescent="0.25">
      <c r="AI209" s="172">
        <v>-3.637978807091713E-12</v>
      </c>
      <c r="AJ209" s="678" t="s">
        <v>220</v>
      </c>
      <c r="AK209" s="678"/>
      <c r="AL209" s="678"/>
    </row>
    <row r="210" spans="1:77" s="308" customFormat="1" ht="30" x14ac:dyDescent="0.25">
      <c r="A210" s="245" t="s">
        <v>221</v>
      </c>
      <c r="B210" s="245" t="s">
        <v>222</v>
      </c>
      <c r="C210" s="303" t="s">
        <v>223</v>
      </c>
      <c r="D210" s="666" t="s">
        <v>224</v>
      </c>
      <c r="E210" s="304" t="s">
        <v>225</v>
      </c>
      <c r="F210" s="305" t="s">
        <v>226</v>
      </c>
      <c r="G210" s="306" t="s">
        <v>227</v>
      </c>
      <c r="H210" s="245" t="s">
        <v>228</v>
      </c>
      <c r="I210" s="245" t="s">
        <v>229</v>
      </c>
      <c r="J210" s="245" t="s">
        <v>230</v>
      </c>
      <c r="K210" s="245" t="s">
        <v>231</v>
      </c>
      <c r="L210" s="245" t="s">
        <v>232</v>
      </c>
      <c r="M210" s="245" t="s">
        <v>233</v>
      </c>
      <c r="N210" s="245" t="s">
        <v>113</v>
      </c>
      <c r="O210" s="245" t="s">
        <v>234</v>
      </c>
      <c r="P210" s="245" t="s">
        <v>115</v>
      </c>
      <c r="Q210" s="245" t="s">
        <v>235</v>
      </c>
      <c r="R210" s="245" t="s">
        <v>236</v>
      </c>
      <c r="S210" s="245" t="s">
        <v>237</v>
      </c>
      <c r="T210" s="245" t="s">
        <v>121</v>
      </c>
      <c r="U210" s="245" t="s">
        <v>238</v>
      </c>
      <c r="V210" s="245" t="s">
        <v>239</v>
      </c>
      <c r="W210" s="245" t="s">
        <v>240</v>
      </c>
      <c r="X210" s="245" t="s">
        <v>122</v>
      </c>
      <c r="Y210" s="245" t="s">
        <v>241</v>
      </c>
      <c r="Z210" s="245" t="s">
        <v>242</v>
      </c>
      <c r="AA210" s="245" t="s">
        <v>119</v>
      </c>
      <c r="AB210" s="245" t="s">
        <v>114</v>
      </c>
      <c r="AC210" s="245" t="s">
        <v>116</v>
      </c>
      <c r="AD210" s="245" t="s">
        <v>243</v>
      </c>
      <c r="AE210" s="307" t="s">
        <v>244</v>
      </c>
      <c r="AI210" s="687"/>
      <c r="AJ210" s="687"/>
      <c r="AK210" s="687"/>
      <c r="AL210" s="687"/>
      <c r="AM210" s="245" t="s">
        <v>234</v>
      </c>
    </row>
    <row r="211" spans="1:77" s="310" customFormat="1" x14ac:dyDescent="0.25">
      <c r="A211" s="175"/>
      <c r="B211" s="160"/>
      <c r="C211" s="258"/>
      <c r="D211" s="160"/>
      <c r="E211" s="177"/>
      <c r="F211" s="163"/>
      <c r="G211" s="164"/>
      <c r="H211" s="249"/>
      <c r="I211" s="160"/>
      <c r="J211" s="179"/>
      <c r="K211" s="160"/>
      <c r="L211" s="341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9">
        <v>0</v>
      </c>
      <c r="AF211" s="213">
        <v>0</v>
      </c>
      <c r="AG211" s="181"/>
      <c r="AH211" s="181"/>
      <c r="AI211" s="182"/>
      <c r="AJ211" s="182"/>
      <c r="AK211" s="182"/>
      <c r="AL211" s="182"/>
      <c r="AM211" s="167"/>
      <c r="AN211" s="181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13"/>
      <c r="BM211" s="213"/>
      <c r="BN211" s="213"/>
      <c r="BO211" s="213"/>
      <c r="BP211" s="213"/>
      <c r="BQ211" s="213"/>
      <c r="BR211" s="213"/>
      <c r="BS211" s="213"/>
      <c r="BT211" s="213"/>
      <c r="BU211" s="213"/>
      <c r="BV211" s="213"/>
      <c r="BW211" s="213"/>
      <c r="BX211" s="213"/>
      <c r="BY211" s="213"/>
    </row>
    <row r="212" spans="1:77" s="183" customFormat="1" x14ac:dyDescent="0.25">
      <c r="A212" s="287" t="s">
        <v>600</v>
      </c>
      <c r="B212" s="160"/>
      <c r="C212" s="258">
        <v>136</v>
      </c>
      <c r="D212" s="160" t="s">
        <v>362</v>
      </c>
      <c r="E212" s="177"/>
      <c r="F212" s="163" t="s">
        <v>247</v>
      </c>
      <c r="G212" s="342">
        <v>203.21</v>
      </c>
      <c r="H212" s="249" t="s">
        <v>601</v>
      </c>
      <c r="I212" s="166"/>
      <c r="J212" s="179"/>
      <c r="K212" s="160" t="s">
        <v>249</v>
      </c>
      <c r="L212" s="299">
        <v>9.67</v>
      </c>
      <c r="M212" s="299"/>
      <c r="N212" s="299"/>
      <c r="O212" s="299"/>
      <c r="P212" s="299"/>
      <c r="Q212" s="299"/>
      <c r="R212" s="299"/>
      <c r="S212" s="299"/>
      <c r="T212" s="299"/>
      <c r="U212" s="299">
        <v>193.54</v>
      </c>
      <c r="V212" s="299"/>
      <c r="W212" s="299"/>
      <c r="X212" s="299"/>
      <c r="Y212" s="299"/>
      <c r="Z212" s="299"/>
      <c r="AA212" s="299"/>
      <c r="AB212" s="299"/>
      <c r="AC212" s="299"/>
      <c r="AD212" s="311"/>
      <c r="AE212" s="169">
        <v>203.20999999999998</v>
      </c>
      <c r="AF212" s="213">
        <v>0</v>
      </c>
      <c r="AG212" s="181"/>
      <c r="AH212" s="181"/>
      <c r="AI212" s="182"/>
      <c r="AJ212" s="182"/>
      <c r="AK212" s="182"/>
      <c r="AL212" s="182"/>
      <c r="AM212" s="299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181"/>
      <c r="AY212" s="181"/>
      <c r="AZ212" s="181"/>
      <c r="BA212" s="181"/>
      <c r="BB212" s="181"/>
      <c r="BC212" s="181"/>
      <c r="BD212" s="181"/>
      <c r="BE212" s="181"/>
      <c r="BF212" s="181"/>
      <c r="BG212" s="181"/>
      <c r="BH212" s="181"/>
      <c r="BI212" s="181"/>
      <c r="BJ212" s="181"/>
      <c r="BK212" s="181"/>
      <c r="BL212" s="181"/>
      <c r="BM212" s="181"/>
      <c r="BN212" s="181"/>
      <c r="BO212" s="181"/>
      <c r="BP212" s="181"/>
      <c r="BQ212" s="181"/>
      <c r="BR212" s="181"/>
      <c r="BS212" s="181"/>
      <c r="BT212" s="181"/>
      <c r="BU212" s="181"/>
      <c r="BV212" s="181"/>
      <c r="BW212" s="181"/>
      <c r="BX212" s="181"/>
    </row>
    <row r="213" spans="1:77" s="183" customFormat="1" x14ac:dyDescent="0.25">
      <c r="A213" s="175"/>
      <c r="B213" s="160"/>
      <c r="C213" s="176">
        <v>137</v>
      </c>
      <c r="D213" s="160" t="s">
        <v>252</v>
      </c>
      <c r="E213" s="177"/>
      <c r="F213" s="163" t="s">
        <v>247</v>
      </c>
      <c r="G213" s="342">
        <v>147.61000000000001</v>
      </c>
      <c r="H213" s="249" t="s">
        <v>602</v>
      </c>
      <c r="I213" s="166"/>
      <c r="J213" s="179"/>
      <c r="K213" s="160" t="s">
        <v>249</v>
      </c>
      <c r="L213" s="299">
        <v>7.03</v>
      </c>
      <c r="M213" s="299"/>
      <c r="N213" s="299"/>
      <c r="O213" s="299"/>
      <c r="P213" s="299"/>
      <c r="Q213" s="299"/>
      <c r="R213" s="299"/>
      <c r="S213" s="299"/>
      <c r="T213" s="299"/>
      <c r="U213" s="299"/>
      <c r="V213" s="299">
        <v>140.58000000000001</v>
      </c>
      <c r="W213" s="299"/>
      <c r="X213" s="299"/>
      <c r="Y213" s="299"/>
      <c r="Z213" s="299"/>
      <c r="AA213" s="299"/>
      <c r="AB213" s="299"/>
      <c r="AC213" s="299"/>
      <c r="AD213" s="311"/>
      <c r="AE213" s="169">
        <v>147.61000000000001</v>
      </c>
      <c r="AF213" s="213">
        <v>0</v>
      </c>
      <c r="AG213" s="181"/>
      <c r="AH213" s="181"/>
      <c r="AI213" s="182"/>
      <c r="AJ213" s="182"/>
      <c r="AK213" s="182"/>
      <c r="AL213" s="182"/>
      <c r="AM213" s="299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181"/>
      <c r="AY213" s="181"/>
      <c r="AZ213" s="181"/>
      <c r="BA213" s="181"/>
      <c r="BB213" s="181"/>
      <c r="BC213" s="181"/>
      <c r="BD213" s="181"/>
      <c r="BE213" s="181"/>
      <c r="BF213" s="181"/>
      <c r="BG213" s="181"/>
      <c r="BH213" s="181"/>
      <c r="BI213" s="181"/>
      <c r="BJ213" s="181"/>
      <c r="BK213" s="181"/>
      <c r="BL213" s="181"/>
      <c r="BM213" s="181"/>
      <c r="BN213" s="181"/>
      <c r="BO213" s="181"/>
      <c r="BP213" s="181"/>
      <c r="BQ213" s="181"/>
      <c r="BR213" s="181"/>
      <c r="BS213" s="181"/>
      <c r="BT213" s="181"/>
      <c r="BU213" s="181"/>
      <c r="BV213" s="181"/>
      <c r="BW213" s="181"/>
      <c r="BX213" s="181"/>
    </row>
    <row r="214" spans="1:77" s="183" customFormat="1" x14ac:dyDescent="0.25">
      <c r="A214" s="175"/>
      <c r="B214" s="160"/>
      <c r="C214" s="258">
        <v>138</v>
      </c>
      <c r="D214" s="160" t="s">
        <v>246</v>
      </c>
      <c r="E214" s="177"/>
      <c r="F214" s="163" t="s">
        <v>247</v>
      </c>
      <c r="G214" s="342">
        <v>60.75</v>
      </c>
      <c r="H214" s="249" t="s">
        <v>603</v>
      </c>
      <c r="I214" s="166"/>
      <c r="J214" s="179"/>
      <c r="K214" s="160" t="s">
        <v>249</v>
      </c>
      <c r="L214" s="299">
        <v>2.89</v>
      </c>
      <c r="M214" s="299"/>
      <c r="N214" s="299"/>
      <c r="O214" s="299"/>
      <c r="P214" s="299"/>
      <c r="Q214" s="299"/>
      <c r="R214" s="299"/>
      <c r="S214" s="299"/>
      <c r="T214" s="299"/>
      <c r="U214" s="299">
        <v>57.86</v>
      </c>
      <c r="V214" s="299"/>
      <c r="W214" s="299"/>
      <c r="X214" s="299"/>
      <c r="Y214" s="299"/>
      <c r="Z214" s="299"/>
      <c r="AA214" s="299"/>
      <c r="AB214" s="299"/>
      <c r="AC214" s="299"/>
      <c r="AD214" s="311"/>
      <c r="AE214" s="169">
        <v>60.75</v>
      </c>
      <c r="AF214" s="213">
        <v>0</v>
      </c>
      <c r="AG214" s="181"/>
      <c r="AH214" s="181"/>
      <c r="AI214" s="182"/>
      <c r="AJ214" s="182"/>
      <c r="AK214" s="182"/>
      <c r="AL214" s="182"/>
      <c r="AM214" s="299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  <c r="BV214" s="181"/>
      <c r="BW214" s="181"/>
      <c r="BX214" s="181"/>
    </row>
    <row r="215" spans="1:77" s="183" customFormat="1" x14ac:dyDescent="0.25">
      <c r="A215" s="175"/>
      <c r="B215" s="160"/>
      <c r="C215" s="176">
        <v>139</v>
      </c>
      <c r="D215" s="160" t="s">
        <v>250</v>
      </c>
      <c r="E215" s="177"/>
      <c r="F215" s="163" t="s">
        <v>359</v>
      </c>
      <c r="G215" s="342">
        <v>43.03</v>
      </c>
      <c r="H215" s="249" t="s">
        <v>604</v>
      </c>
      <c r="I215" s="166"/>
      <c r="J215" s="179"/>
      <c r="K215" s="160"/>
      <c r="L215" s="299">
        <v>2.0499999999999998</v>
      </c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>
        <v>40.98</v>
      </c>
      <c r="X215" s="299"/>
      <c r="Y215" s="299"/>
      <c r="Z215" s="299"/>
      <c r="AA215" s="299"/>
      <c r="AB215" s="299"/>
      <c r="AC215" s="299"/>
      <c r="AD215" s="311"/>
      <c r="AE215" s="169">
        <v>43.029999999999994</v>
      </c>
      <c r="AF215" s="213">
        <v>0</v>
      </c>
      <c r="AG215" s="181"/>
      <c r="AH215" s="181"/>
      <c r="AI215" s="690" t="s">
        <v>1233</v>
      </c>
      <c r="AJ215" s="690" t="s">
        <v>1234</v>
      </c>
      <c r="AK215" s="182"/>
      <c r="AL215" s="182"/>
      <c r="AM215" s="299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1"/>
      <c r="AX215" s="181"/>
      <c r="AY215" s="181"/>
      <c r="AZ215" s="181"/>
      <c r="BA215" s="181"/>
      <c r="BB215" s="181"/>
      <c r="BC215" s="181"/>
      <c r="BD215" s="181"/>
      <c r="BE215" s="181"/>
      <c r="BF215" s="181"/>
      <c r="BG215" s="181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1"/>
      <c r="BX215" s="181"/>
    </row>
    <row r="216" spans="1:77" s="183" customFormat="1" x14ac:dyDescent="0.25">
      <c r="A216" s="175"/>
      <c r="B216" s="160"/>
      <c r="C216" s="258">
        <v>140</v>
      </c>
      <c r="D216" s="160" t="s">
        <v>252</v>
      </c>
      <c r="E216" s="177"/>
      <c r="F216" s="163" t="s">
        <v>247</v>
      </c>
      <c r="G216" s="342">
        <v>81.84</v>
      </c>
      <c r="H216" s="249" t="s">
        <v>605</v>
      </c>
      <c r="I216" s="166"/>
      <c r="J216" s="179"/>
      <c r="K216" s="160"/>
      <c r="L216" s="299">
        <v>3.9</v>
      </c>
      <c r="M216" s="299"/>
      <c r="N216" s="299"/>
      <c r="O216" s="299"/>
      <c r="P216" s="299"/>
      <c r="Q216" s="299"/>
      <c r="R216" s="299"/>
      <c r="S216" s="299"/>
      <c r="T216" s="299"/>
      <c r="U216" s="299"/>
      <c r="V216" s="299">
        <v>77.94</v>
      </c>
      <c r="W216" s="299"/>
      <c r="X216" s="299"/>
      <c r="Y216" s="299"/>
      <c r="Z216" s="299"/>
      <c r="AA216" s="299"/>
      <c r="AB216" s="299"/>
      <c r="AC216" s="299"/>
      <c r="AD216" s="311"/>
      <c r="AE216" s="169">
        <v>81.84</v>
      </c>
      <c r="AF216" s="213">
        <v>0</v>
      </c>
      <c r="AG216" s="181"/>
      <c r="AH216" s="181"/>
      <c r="AI216" s="182">
        <v>142.59</v>
      </c>
      <c r="AJ216" s="182">
        <v>368.55</v>
      </c>
      <c r="AK216" s="182"/>
      <c r="AL216" s="182"/>
      <c r="AM216" s="299"/>
      <c r="AN216" s="181"/>
      <c r="AO216" s="181"/>
      <c r="AP216" s="181"/>
      <c r="AQ216" s="181"/>
      <c r="AR216" s="181"/>
      <c r="AS216" s="181"/>
      <c r="AT216" s="181"/>
      <c r="AU216" s="181"/>
      <c r="AV216" s="181"/>
      <c r="AW216" s="181"/>
      <c r="AX216" s="181"/>
      <c r="AY216" s="181"/>
      <c r="AZ216" s="181"/>
      <c r="BA216" s="181"/>
      <c r="BB216" s="181"/>
      <c r="BC216" s="181"/>
      <c r="BD216" s="181"/>
      <c r="BE216" s="181"/>
      <c r="BF216" s="181"/>
      <c r="BG216" s="181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  <c r="BV216" s="181"/>
      <c r="BW216" s="181"/>
      <c r="BX216" s="181"/>
    </row>
    <row r="217" spans="1:77" s="183" customFormat="1" x14ac:dyDescent="0.25">
      <c r="A217" s="175"/>
      <c r="B217" s="160"/>
      <c r="C217" s="176">
        <v>141</v>
      </c>
      <c r="D217" s="160" t="s">
        <v>291</v>
      </c>
      <c r="E217" s="177"/>
      <c r="F217" s="163" t="s">
        <v>177</v>
      </c>
      <c r="G217" s="343">
        <v>96</v>
      </c>
      <c r="H217" s="249" t="s">
        <v>460</v>
      </c>
      <c r="I217" s="166"/>
      <c r="J217" s="179"/>
      <c r="K217" s="160" t="s">
        <v>260</v>
      </c>
      <c r="L217" s="691">
        <v>16</v>
      </c>
      <c r="M217" s="299"/>
      <c r="N217" s="299"/>
      <c r="O217" s="299"/>
      <c r="P217" s="299"/>
      <c r="Q217" s="299"/>
      <c r="R217" s="299"/>
      <c r="S217" s="299"/>
      <c r="T217" s="299"/>
      <c r="U217" s="299">
        <v>26.67</v>
      </c>
      <c r="V217" s="299">
        <v>26.67</v>
      </c>
      <c r="W217" s="299">
        <v>26.66</v>
      </c>
      <c r="X217" s="299"/>
      <c r="Y217" s="299"/>
      <c r="Z217" s="299"/>
      <c r="AA217" s="299"/>
      <c r="AB217" s="299"/>
      <c r="AC217" s="299"/>
      <c r="AD217" s="311"/>
      <c r="AE217" s="169">
        <v>96</v>
      </c>
      <c r="AF217" s="213">
        <v>0</v>
      </c>
      <c r="AG217" s="181"/>
      <c r="AH217" s="181"/>
      <c r="AI217" s="182">
        <v>139.71</v>
      </c>
      <c r="AJ217" s="182">
        <v>361.09</v>
      </c>
      <c r="AK217" s="182"/>
      <c r="AL217" s="182"/>
      <c r="AM217" s="299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</row>
    <row r="218" spans="1:77" s="183" customFormat="1" x14ac:dyDescent="0.25">
      <c r="A218" s="175"/>
      <c r="B218" s="160"/>
      <c r="C218" s="258">
        <v>142</v>
      </c>
      <c r="D218" s="160" t="s">
        <v>291</v>
      </c>
      <c r="E218" s="177"/>
      <c r="F218" s="163" t="s">
        <v>606</v>
      </c>
      <c r="G218" s="343">
        <v>96</v>
      </c>
      <c r="H218" s="249" t="s">
        <v>460</v>
      </c>
      <c r="I218" s="166"/>
      <c r="J218" s="179"/>
      <c r="K218" s="160" t="s">
        <v>260</v>
      </c>
      <c r="L218" s="691">
        <v>16</v>
      </c>
      <c r="M218" s="299"/>
      <c r="N218" s="299"/>
      <c r="O218" s="299"/>
      <c r="P218" s="299"/>
      <c r="Q218" s="299"/>
      <c r="R218" s="299"/>
      <c r="S218" s="299"/>
      <c r="T218" s="299"/>
      <c r="U218" s="299">
        <v>26.67</v>
      </c>
      <c r="V218" s="299">
        <v>26.67</v>
      </c>
      <c r="W218" s="299">
        <v>26.66</v>
      </c>
      <c r="X218" s="299"/>
      <c r="Y218" s="299"/>
      <c r="Z218" s="299"/>
      <c r="AA218" s="299"/>
      <c r="AB218" s="299"/>
      <c r="AC218" s="299"/>
      <c r="AD218" s="311"/>
      <c r="AE218" s="169">
        <v>96</v>
      </c>
      <c r="AF218" s="213">
        <v>0</v>
      </c>
      <c r="AG218" s="181"/>
      <c r="AH218" s="181"/>
      <c r="AI218" s="182">
        <v>139.71</v>
      </c>
      <c r="AJ218" s="182">
        <v>361.09</v>
      </c>
      <c r="AK218" s="182"/>
      <c r="AL218" s="182"/>
      <c r="AM218" s="299"/>
      <c r="AN218" s="181"/>
      <c r="AQ218" s="181"/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  <c r="BE218" s="181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</row>
    <row r="219" spans="1:77" s="183" customFormat="1" x14ac:dyDescent="0.25">
      <c r="A219" s="160"/>
      <c r="B219" s="160" t="s">
        <v>358</v>
      </c>
      <c r="C219" s="176">
        <v>143</v>
      </c>
      <c r="D219" s="160" t="s">
        <v>266</v>
      </c>
      <c r="E219" s="177"/>
      <c r="F219" s="163" t="s">
        <v>263</v>
      </c>
      <c r="G219" s="343">
        <v>30.77</v>
      </c>
      <c r="H219" s="249" t="s">
        <v>366</v>
      </c>
      <c r="I219" s="254"/>
      <c r="J219" s="313"/>
      <c r="K219" s="160"/>
      <c r="L219" s="184">
        <v>5.13</v>
      </c>
      <c r="M219" s="185"/>
      <c r="N219" s="185">
        <v>25.64</v>
      </c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69">
        <v>30.77</v>
      </c>
      <c r="AF219" s="213">
        <v>0</v>
      </c>
      <c r="AG219" s="181"/>
      <c r="AH219" s="181"/>
      <c r="AI219" s="182">
        <v>93.91</v>
      </c>
      <c r="AJ219" s="182">
        <v>272.02</v>
      </c>
      <c r="AK219" s="182"/>
      <c r="AL219" s="182"/>
      <c r="AM219" s="185"/>
      <c r="AN219" s="181"/>
      <c r="AQ219" s="181"/>
      <c r="AR219" s="181"/>
      <c r="AS219" s="181"/>
      <c r="AT219" s="181"/>
      <c r="AU219" s="181"/>
      <c r="AV219" s="181"/>
      <c r="AW219" s="181"/>
      <c r="AX219" s="181"/>
      <c r="AY219" s="181"/>
      <c r="AZ219" s="181"/>
      <c r="BA219" s="181"/>
      <c r="BB219" s="181"/>
      <c r="BC219" s="181"/>
      <c r="BD219" s="181"/>
      <c r="BE219" s="181"/>
      <c r="BF219" s="181"/>
      <c r="BG219" s="181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1"/>
      <c r="BX219" s="181"/>
      <c r="BY219" s="181"/>
    </row>
    <row r="220" spans="1:77" s="183" customFormat="1" x14ac:dyDescent="0.25">
      <c r="A220" s="160"/>
      <c r="B220" s="160" t="s">
        <v>358</v>
      </c>
      <c r="C220" s="258">
        <v>144</v>
      </c>
      <c r="D220" s="160" t="s">
        <v>266</v>
      </c>
      <c r="E220" s="177"/>
      <c r="F220" s="163" t="s">
        <v>263</v>
      </c>
      <c r="G220" s="343">
        <v>13.82</v>
      </c>
      <c r="H220" s="249" t="s">
        <v>367</v>
      </c>
      <c r="I220" s="254"/>
      <c r="J220" s="313"/>
      <c r="K220" s="160"/>
      <c r="L220" s="184">
        <v>2.2999999999999998</v>
      </c>
      <c r="M220" s="185"/>
      <c r="N220" s="185">
        <v>11.52</v>
      </c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69">
        <v>13.82</v>
      </c>
      <c r="AF220" s="213">
        <v>0</v>
      </c>
      <c r="AG220" s="181"/>
      <c r="AH220" s="181"/>
      <c r="AI220" s="182">
        <v>102.04</v>
      </c>
      <c r="AJ220" s="182">
        <v>295.55</v>
      </c>
      <c r="AK220" s="182"/>
      <c r="AL220" s="182"/>
      <c r="AM220" s="185"/>
      <c r="AN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181"/>
      <c r="BC220" s="181"/>
      <c r="BD220" s="181"/>
      <c r="BE220" s="181"/>
      <c r="BF220" s="181"/>
      <c r="BG220" s="181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1"/>
      <c r="BX220" s="181"/>
      <c r="BY220" s="181"/>
    </row>
    <row r="221" spans="1:77" s="183" customFormat="1" x14ac:dyDescent="0.25">
      <c r="A221" s="160"/>
      <c r="B221" s="160" t="s">
        <v>358</v>
      </c>
      <c r="C221" s="176">
        <v>145</v>
      </c>
      <c r="D221" s="160" t="s">
        <v>266</v>
      </c>
      <c r="E221" s="177"/>
      <c r="F221" s="163" t="s">
        <v>267</v>
      </c>
      <c r="G221" s="343">
        <v>11.88</v>
      </c>
      <c r="H221" s="249" t="s">
        <v>268</v>
      </c>
      <c r="I221" s="254"/>
      <c r="J221" s="313"/>
      <c r="K221" s="160"/>
      <c r="L221" s="349">
        <v>1.98</v>
      </c>
      <c r="M221" s="185"/>
      <c r="N221" s="185">
        <v>9.9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69">
        <v>11.88</v>
      </c>
      <c r="AF221" s="213">
        <v>0</v>
      </c>
      <c r="AG221" s="181"/>
      <c r="AH221" s="181"/>
      <c r="AI221" s="182">
        <v>74.73</v>
      </c>
      <c r="AJ221" s="182">
        <v>216.45</v>
      </c>
      <c r="AK221" s="182"/>
      <c r="AL221" s="182"/>
      <c r="AM221" s="185"/>
      <c r="AN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1"/>
      <c r="BX221" s="181"/>
      <c r="BY221" s="181"/>
    </row>
    <row r="222" spans="1:77" s="183" customFormat="1" x14ac:dyDescent="0.25">
      <c r="A222" s="160"/>
      <c r="B222" s="160" t="s">
        <v>358</v>
      </c>
      <c r="C222" s="258">
        <v>146</v>
      </c>
      <c r="D222" s="160" t="s">
        <v>257</v>
      </c>
      <c r="E222" s="177"/>
      <c r="F222" s="163" t="s">
        <v>607</v>
      </c>
      <c r="G222" s="343">
        <v>188.42</v>
      </c>
      <c r="H222" s="249" t="s">
        <v>608</v>
      </c>
      <c r="I222" s="254"/>
      <c r="J222" s="313"/>
      <c r="K222" s="160"/>
      <c r="L222" s="185">
        <v>31.4</v>
      </c>
      <c r="M222" s="185">
        <v>157.02000000000001</v>
      </c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69">
        <v>188.42000000000002</v>
      </c>
      <c r="AF222" s="213">
        <v>0</v>
      </c>
      <c r="AG222" s="181"/>
      <c r="AH222" s="181"/>
      <c r="AI222" s="182">
        <v>243.09</v>
      </c>
      <c r="AJ222" s="182">
        <v>600.59</v>
      </c>
      <c r="AK222" s="182"/>
      <c r="AL222" s="182"/>
      <c r="AM222" s="185"/>
      <c r="AN222" s="181"/>
      <c r="AQ222" s="181"/>
      <c r="AR222" s="181"/>
      <c r="AS222" s="181"/>
      <c r="AT222" s="181"/>
      <c r="AU222" s="181"/>
      <c r="AV222" s="181"/>
      <c r="AW222" s="181"/>
      <c r="AX222" s="181"/>
      <c r="AY222" s="181"/>
      <c r="AZ222" s="181"/>
      <c r="BA222" s="181"/>
      <c r="BB222" s="181"/>
      <c r="BC222" s="181"/>
      <c r="BD222" s="181"/>
      <c r="BE222" s="181"/>
      <c r="BF222" s="181"/>
      <c r="BG222" s="181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  <c r="BV222" s="181"/>
      <c r="BW222" s="181"/>
      <c r="BX222" s="181"/>
      <c r="BY222" s="181"/>
    </row>
    <row r="223" spans="1:77" s="183" customFormat="1" x14ac:dyDescent="0.25">
      <c r="A223" s="160"/>
      <c r="B223" s="160"/>
      <c r="C223" s="176"/>
      <c r="D223" s="160"/>
      <c r="E223" s="177"/>
      <c r="F223" s="344"/>
      <c r="G223" s="164"/>
      <c r="H223" s="249" t="s">
        <v>259</v>
      </c>
      <c r="I223" s="166"/>
      <c r="J223" s="179"/>
      <c r="K223" s="160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311"/>
      <c r="AE223" s="299">
        <v>0</v>
      </c>
      <c r="AF223" s="213">
        <v>0</v>
      </c>
      <c r="AG223" s="181"/>
      <c r="AH223" s="181"/>
      <c r="AI223" s="182">
        <v>106.15</v>
      </c>
      <c r="AJ223" s="182">
        <v>307.47000000000003</v>
      </c>
      <c r="AK223" s="182"/>
      <c r="AL223" s="182"/>
      <c r="AM223" s="299"/>
      <c r="AN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</row>
    <row r="224" spans="1:77" s="183" customFormat="1" x14ac:dyDescent="0.25">
      <c r="A224" s="160"/>
      <c r="B224" s="160" t="s">
        <v>358</v>
      </c>
      <c r="C224" s="258">
        <v>147</v>
      </c>
      <c r="D224" s="160" t="s">
        <v>313</v>
      </c>
      <c r="E224" s="177"/>
      <c r="F224" s="163" t="s">
        <v>371</v>
      </c>
      <c r="G224" s="343">
        <v>827.95</v>
      </c>
      <c r="H224" s="249" t="s">
        <v>534</v>
      </c>
      <c r="I224" s="254"/>
      <c r="J224" s="313"/>
      <c r="K224" s="160"/>
      <c r="L224" s="167">
        <v>137.99</v>
      </c>
      <c r="M224" s="167">
        <v>689.96</v>
      </c>
      <c r="N224" s="290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85"/>
      <c r="AE224" s="169">
        <v>827.95</v>
      </c>
      <c r="AF224" s="213">
        <v>0</v>
      </c>
      <c r="AG224" s="181"/>
      <c r="AH224" s="181"/>
      <c r="AI224" s="182"/>
      <c r="AJ224" s="182"/>
      <c r="AK224" s="182"/>
      <c r="AL224" s="182"/>
      <c r="AM224" s="167"/>
      <c r="AN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</row>
    <row r="225" spans="1:77" s="183" customFormat="1" x14ac:dyDescent="0.25">
      <c r="A225" s="160" t="s">
        <v>609</v>
      </c>
      <c r="B225" s="160" t="s">
        <v>610</v>
      </c>
      <c r="C225" s="258">
        <v>148</v>
      </c>
      <c r="D225" s="160"/>
      <c r="E225" s="177"/>
      <c r="F225" s="692" t="s">
        <v>347</v>
      </c>
      <c r="G225" s="693">
        <v>2661.72</v>
      </c>
      <c r="H225" s="694" t="s">
        <v>1235</v>
      </c>
      <c r="I225" s="254"/>
      <c r="J225" s="313"/>
      <c r="K225" s="160"/>
      <c r="L225" s="254"/>
      <c r="M225" s="254"/>
      <c r="N225" s="254"/>
      <c r="O225" s="185">
        <v>2661.72</v>
      </c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169">
        <v>2661.72</v>
      </c>
      <c r="AF225" s="213">
        <v>0</v>
      </c>
      <c r="AG225" s="181"/>
      <c r="AH225" s="181"/>
      <c r="AI225" s="182"/>
      <c r="AJ225" s="182"/>
      <c r="AK225" s="182"/>
      <c r="AL225" s="182"/>
      <c r="AM225" s="185">
        <v>2661.72</v>
      </c>
      <c r="AN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1"/>
      <c r="BA225" s="181"/>
      <c r="BB225" s="181"/>
      <c r="BC225" s="181"/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1"/>
      <c r="BX225" s="181"/>
      <c r="BY225" s="181"/>
    </row>
    <row r="226" spans="1:77" s="183" customFormat="1" x14ac:dyDescent="0.25">
      <c r="A226" s="175"/>
      <c r="B226" s="160" t="s">
        <v>611</v>
      </c>
      <c r="C226" s="258">
        <v>149</v>
      </c>
      <c r="D226" s="160" t="s">
        <v>308</v>
      </c>
      <c r="E226" s="177"/>
      <c r="F226" s="163" t="s">
        <v>270</v>
      </c>
      <c r="G226" s="345">
        <v>39.6</v>
      </c>
      <c r="H226" s="197" t="s">
        <v>271</v>
      </c>
      <c r="I226" s="160"/>
      <c r="J226" s="313"/>
      <c r="K226" s="254" t="s">
        <v>272</v>
      </c>
      <c r="L226" s="185">
        <v>6.6</v>
      </c>
      <c r="M226" s="185"/>
      <c r="N226" s="185">
        <v>33</v>
      </c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69">
        <v>39.6</v>
      </c>
      <c r="AF226" s="213">
        <v>0</v>
      </c>
      <c r="AG226" s="181"/>
      <c r="AH226" s="181"/>
      <c r="AI226" s="182">
        <v>1041.93</v>
      </c>
      <c r="AJ226" s="182">
        <v>2782.8100000000004</v>
      </c>
      <c r="AK226" s="182"/>
      <c r="AL226" s="182"/>
      <c r="AM226" s="185"/>
      <c r="AN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</row>
    <row r="227" spans="1:77" s="183" customFormat="1" x14ac:dyDescent="0.25">
      <c r="A227" s="175"/>
      <c r="B227" s="160" t="s">
        <v>612</v>
      </c>
      <c r="C227" s="258">
        <v>150</v>
      </c>
      <c r="D227" s="160" t="s">
        <v>613</v>
      </c>
      <c r="E227" s="177"/>
      <c r="F227" s="163" t="s">
        <v>614</v>
      </c>
      <c r="G227" s="345">
        <v>340.48</v>
      </c>
      <c r="H227" s="197" t="s">
        <v>615</v>
      </c>
      <c r="I227" s="160"/>
      <c r="J227" s="316"/>
      <c r="K227" s="254" t="s">
        <v>272</v>
      </c>
      <c r="L227" s="185"/>
      <c r="M227" s="185"/>
      <c r="N227" s="185">
        <v>340.48</v>
      </c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69">
        <v>340.48</v>
      </c>
      <c r="AF227" s="213">
        <v>0</v>
      </c>
      <c r="AG227" s="181"/>
      <c r="AH227" s="181"/>
      <c r="AI227" s="182">
        <v>3824.7400000000007</v>
      </c>
      <c r="AJ227" s="182"/>
      <c r="AK227" s="182"/>
      <c r="AL227" s="182"/>
      <c r="AM227" s="185"/>
      <c r="AN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1"/>
      <c r="BE227" s="181"/>
      <c r="BF227" s="181"/>
      <c r="BG227" s="181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1"/>
      <c r="BX227" s="181"/>
      <c r="BY227" s="181"/>
    </row>
    <row r="228" spans="1:77" s="183" customFormat="1" x14ac:dyDescent="0.25">
      <c r="A228" s="175"/>
      <c r="B228" s="160" t="s">
        <v>616</v>
      </c>
      <c r="C228" s="258">
        <v>151</v>
      </c>
      <c r="D228" s="160" t="s">
        <v>278</v>
      </c>
      <c r="E228" s="177"/>
      <c r="F228" s="163" t="s">
        <v>206</v>
      </c>
      <c r="G228" s="345">
        <v>27.5</v>
      </c>
      <c r="H228" s="249" t="s">
        <v>279</v>
      </c>
      <c r="I228" s="166"/>
      <c r="J228" s="179"/>
      <c r="K228" s="160" t="s">
        <v>272</v>
      </c>
      <c r="L228" s="299">
        <v>4.58</v>
      </c>
      <c r="M228" s="299"/>
      <c r="N228" s="299">
        <v>22.92</v>
      </c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311"/>
      <c r="AE228" s="169">
        <v>27.5</v>
      </c>
      <c r="AF228" s="213">
        <v>0</v>
      </c>
      <c r="AG228" s="181"/>
      <c r="AH228" s="181"/>
      <c r="AK228" s="182"/>
      <c r="AL228" s="182"/>
      <c r="AM228" s="299"/>
      <c r="AN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</row>
    <row r="229" spans="1:77" s="183" customFormat="1" x14ac:dyDescent="0.25">
      <c r="A229" s="346"/>
      <c r="B229" s="160" t="s">
        <v>617</v>
      </c>
      <c r="C229" s="317">
        <v>152</v>
      </c>
      <c r="D229" s="318" t="s">
        <v>343</v>
      </c>
      <c r="E229" s="313"/>
      <c r="F229" s="344" t="s">
        <v>344</v>
      </c>
      <c r="G229" s="345">
        <v>4826.8</v>
      </c>
      <c r="H229" s="347" t="s">
        <v>350</v>
      </c>
      <c r="I229" s="160"/>
      <c r="J229" s="313"/>
      <c r="K229" s="254"/>
      <c r="L229" s="185"/>
      <c r="M229" s="185"/>
      <c r="N229" s="185"/>
      <c r="O229" s="348">
        <v>4826.8</v>
      </c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69">
        <v>4826.8</v>
      </c>
      <c r="AF229" s="213">
        <v>0</v>
      </c>
      <c r="AG229" s="181"/>
      <c r="AH229" s="181"/>
      <c r="AK229" s="182"/>
      <c r="AL229" s="182"/>
      <c r="AM229" s="348">
        <v>4826.8</v>
      </c>
      <c r="AN229" s="181"/>
      <c r="AQ229" s="181"/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</row>
    <row r="230" spans="1:77" s="183" customFormat="1" x14ac:dyDescent="0.25">
      <c r="A230" s="346"/>
      <c r="B230" s="160" t="s">
        <v>618</v>
      </c>
      <c r="C230" s="317">
        <v>153</v>
      </c>
      <c r="D230" s="318" t="s">
        <v>619</v>
      </c>
      <c r="E230" s="313"/>
      <c r="F230" s="344" t="s">
        <v>347</v>
      </c>
      <c r="G230" s="345">
        <v>3853.62</v>
      </c>
      <c r="H230" s="254" t="s">
        <v>351</v>
      </c>
      <c r="I230" s="160"/>
      <c r="J230" s="316"/>
      <c r="K230" s="254"/>
      <c r="L230" s="185"/>
      <c r="M230" s="185"/>
      <c r="N230" s="185"/>
      <c r="O230" s="349">
        <v>3853.62</v>
      </c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69">
        <v>3853.62</v>
      </c>
      <c r="AF230" s="301">
        <v>0</v>
      </c>
      <c r="AG230" s="181"/>
      <c r="AH230" s="181"/>
      <c r="AK230" s="182"/>
      <c r="AL230" s="182"/>
      <c r="AM230" s="348">
        <v>4328.62</v>
      </c>
      <c r="AN230" s="181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1"/>
      <c r="BE230" s="181"/>
      <c r="BF230" s="181"/>
      <c r="BG230" s="181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/>
      <c r="BX230" s="181"/>
      <c r="BY230" s="181"/>
    </row>
    <row r="231" spans="1:77" s="183" customFormat="1" x14ac:dyDescent="0.25">
      <c r="A231" s="175"/>
      <c r="B231" s="160"/>
      <c r="C231" s="176"/>
      <c r="D231" s="160" t="s">
        <v>343</v>
      </c>
      <c r="E231" s="177"/>
      <c r="F231" s="344" t="s">
        <v>349</v>
      </c>
      <c r="G231" s="345">
        <v>15642.31</v>
      </c>
      <c r="H231" s="249" t="s">
        <v>349</v>
      </c>
      <c r="I231" s="166"/>
      <c r="J231" s="179"/>
      <c r="K231" s="160"/>
      <c r="L231" s="299"/>
      <c r="M231" s="299"/>
      <c r="N231" s="299"/>
      <c r="O231" s="299">
        <v>15642.31</v>
      </c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311"/>
      <c r="AE231" s="169">
        <v>15642.31</v>
      </c>
      <c r="AF231" s="213">
        <v>0</v>
      </c>
      <c r="AG231" s="181"/>
      <c r="AH231" s="181"/>
      <c r="AK231" s="182"/>
      <c r="AL231" s="182"/>
      <c r="AM231" s="299">
        <v>15642.31</v>
      </c>
      <c r="AN231" s="181"/>
      <c r="AO231" s="182"/>
      <c r="AP231" s="182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</row>
    <row r="232" spans="1:77" s="183" customFormat="1" x14ac:dyDescent="0.25">
      <c r="A232" s="160" t="s">
        <v>620</v>
      </c>
      <c r="B232" s="160" t="s">
        <v>621</v>
      </c>
      <c r="C232" s="176">
        <v>154</v>
      </c>
      <c r="D232" s="160"/>
      <c r="E232" s="177"/>
      <c r="F232" s="344" t="s">
        <v>622</v>
      </c>
      <c r="G232" s="345">
        <v>2100</v>
      </c>
      <c r="H232" s="249" t="s">
        <v>191</v>
      </c>
      <c r="I232" s="254"/>
      <c r="J232" s="313"/>
      <c r="K232" s="160"/>
      <c r="L232" s="185">
        <v>350</v>
      </c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>
        <v>1750</v>
      </c>
      <c r="AD232" s="185"/>
      <c r="AE232" s="169">
        <v>2100</v>
      </c>
      <c r="AF232" s="213">
        <v>0</v>
      </c>
      <c r="AG232" s="181"/>
      <c r="AH232" s="181"/>
      <c r="AK232" s="182"/>
      <c r="AL232" s="182"/>
      <c r="AM232" s="185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1"/>
      <c r="AX232" s="181"/>
      <c r="AY232" s="181"/>
      <c r="AZ232" s="181"/>
      <c r="BA232" s="181"/>
      <c r="BB232" s="181"/>
      <c r="BC232" s="181"/>
      <c r="BD232" s="181"/>
      <c r="BE232" s="181"/>
      <c r="BF232" s="181"/>
      <c r="BG232" s="181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1"/>
      <c r="BX232" s="181"/>
      <c r="BY232" s="181"/>
    </row>
    <row r="233" spans="1:77" s="183" customFormat="1" x14ac:dyDescent="0.25">
      <c r="A233" s="160"/>
      <c r="B233" s="160"/>
      <c r="C233" s="176"/>
      <c r="D233" s="160"/>
      <c r="E233" s="177"/>
      <c r="F233" s="186"/>
      <c r="G233" s="345">
        <v>35.35</v>
      </c>
      <c r="H233" s="249" t="s">
        <v>353</v>
      </c>
      <c r="I233" s="254"/>
      <c r="J233" s="313"/>
      <c r="K233" s="160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>
        <v>35.35</v>
      </c>
      <c r="AC233" s="185"/>
      <c r="AD233" s="185"/>
      <c r="AE233" s="169">
        <v>35.35</v>
      </c>
      <c r="AF233" s="213">
        <v>0</v>
      </c>
      <c r="AG233" s="181"/>
      <c r="AH233" s="181"/>
      <c r="AI233" s="172">
        <v>1000</v>
      </c>
      <c r="AJ233" s="172" t="s">
        <v>1223</v>
      </c>
      <c r="AK233" s="182"/>
      <c r="AL233" s="182"/>
      <c r="AM233" s="185"/>
      <c r="AN233" s="181"/>
      <c r="AO233" s="181"/>
      <c r="AP233" s="181"/>
      <c r="AQ233" s="181"/>
      <c r="AR233" s="181"/>
      <c r="AS233" s="181"/>
      <c r="AT233" s="181"/>
      <c r="AU233" s="181"/>
      <c r="AV233" s="181"/>
      <c r="AW233" s="181"/>
      <c r="AX233" s="181"/>
      <c r="AY233" s="181"/>
      <c r="AZ233" s="181"/>
      <c r="BA233" s="181"/>
      <c r="BB233" s="181"/>
      <c r="BC233" s="181"/>
      <c r="BD233" s="181"/>
      <c r="BE233" s="181"/>
      <c r="BF233" s="181"/>
      <c r="BG233" s="181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1"/>
      <c r="BX233" s="181"/>
      <c r="BY233" s="181"/>
    </row>
    <row r="234" spans="1:77" s="183" customFormat="1" x14ac:dyDescent="0.25">
      <c r="A234" s="160"/>
      <c r="B234" s="160"/>
      <c r="C234" s="176"/>
      <c r="D234" s="160"/>
      <c r="E234" s="177"/>
      <c r="F234" s="186"/>
      <c r="G234" s="255"/>
      <c r="H234" s="249"/>
      <c r="I234" s="254"/>
      <c r="J234" s="313"/>
      <c r="K234" s="160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69">
        <v>0</v>
      </c>
      <c r="AF234" s="213">
        <v>0</v>
      </c>
      <c r="AG234" s="181"/>
      <c r="AH234" s="181"/>
      <c r="AI234" s="676">
        <v>-31938.26</v>
      </c>
      <c r="AJ234" s="676" t="s">
        <v>1224</v>
      </c>
      <c r="AK234" s="182"/>
      <c r="AL234" s="182"/>
      <c r="AM234" s="185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1"/>
      <c r="AX234" s="181"/>
      <c r="AY234" s="181"/>
      <c r="AZ234" s="181"/>
      <c r="BA234" s="181"/>
      <c r="BB234" s="181"/>
      <c r="BC234" s="181"/>
      <c r="BD234" s="181"/>
      <c r="BE234" s="181"/>
      <c r="BF234" s="181"/>
      <c r="BG234" s="181"/>
      <c r="BH234" s="181"/>
      <c r="BI234" s="181"/>
      <c r="BJ234" s="181"/>
      <c r="BK234" s="181"/>
      <c r="BL234" s="181"/>
      <c r="BM234" s="181"/>
      <c r="BN234" s="181"/>
      <c r="BO234" s="181"/>
      <c r="BP234" s="181"/>
      <c r="BQ234" s="181"/>
      <c r="BR234" s="181"/>
      <c r="BS234" s="181"/>
      <c r="BT234" s="181"/>
      <c r="BU234" s="181"/>
      <c r="BV234" s="181"/>
      <c r="BW234" s="181"/>
      <c r="BX234" s="181"/>
      <c r="BY234" s="181"/>
    </row>
    <row r="235" spans="1:77" s="183" customFormat="1" x14ac:dyDescent="0.25">
      <c r="A235" s="160" t="s">
        <v>623</v>
      </c>
      <c r="B235" s="160" t="s">
        <v>624</v>
      </c>
      <c r="C235" s="258">
        <v>155</v>
      </c>
      <c r="D235" s="160"/>
      <c r="E235" s="177"/>
      <c r="F235" s="163" t="s">
        <v>263</v>
      </c>
      <c r="G235" s="343">
        <v>488.4</v>
      </c>
      <c r="H235" s="249" t="s">
        <v>366</v>
      </c>
      <c r="I235" s="254"/>
      <c r="J235" s="313"/>
      <c r="K235" s="160"/>
      <c r="L235" s="185">
        <v>81.400000000000006</v>
      </c>
      <c r="M235" s="185"/>
      <c r="N235" s="185">
        <v>407</v>
      </c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69">
        <v>488.4</v>
      </c>
      <c r="AF235" s="213">
        <v>0</v>
      </c>
      <c r="AG235" s="181"/>
      <c r="AH235" s="181"/>
      <c r="AI235" s="677">
        <v>26758.859999999997</v>
      </c>
      <c r="AJ235" s="678" t="s">
        <v>1231</v>
      </c>
      <c r="AK235" s="182"/>
      <c r="AL235" s="182"/>
      <c r="AM235" s="185"/>
      <c r="AN235" s="181"/>
      <c r="AO235" s="181"/>
      <c r="AP235" s="181"/>
      <c r="AQ235" s="181"/>
      <c r="AR235" s="181"/>
      <c r="AS235" s="181"/>
      <c r="AT235" s="181"/>
      <c r="AU235" s="181"/>
      <c r="AV235" s="181"/>
      <c r="AW235" s="181"/>
      <c r="AX235" s="181"/>
      <c r="AY235" s="181"/>
      <c r="AZ235" s="181"/>
      <c r="BA235" s="181"/>
      <c r="BB235" s="181"/>
      <c r="BC235" s="181"/>
      <c r="BD235" s="181"/>
      <c r="BE235" s="181"/>
      <c r="BF235" s="181"/>
      <c r="BG235" s="181"/>
      <c r="BH235" s="181"/>
      <c r="BI235" s="181"/>
      <c r="BJ235" s="181"/>
      <c r="BK235" s="181"/>
      <c r="BL235" s="181"/>
      <c r="BM235" s="181"/>
      <c r="BN235" s="181"/>
      <c r="BO235" s="181"/>
      <c r="BP235" s="181"/>
      <c r="BQ235" s="181"/>
      <c r="BR235" s="181"/>
      <c r="BS235" s="181"/>
      <c r="BT235" s="181"/>
      <c r="BU235" s="181"/>
      <c r="BV235" s="181"/>
      <c r="BW235" s="181"/>
      <c r="BX235" s="181"/>
      <c r="BY235" s="181"/>
    </row>
    <row r="236" spans="1:77" s="183" customFormat="1" x14ac:dyDescent="0.25">
      <c r="A236" s="175">
        <v>42972</v>
      </c>
      <c r="B236" s="160"/>
      <c r="C236" s="258"/>
      <c r="D236" s="160"/>
      <c r="E236" s="177"/>
      <c r="F236" s="675" t="s">
        <v>625</v>
      </c>
      <c r="G236" s="695">
        <v>121.2</v>
      </c>
      <c r="H236" s="197"/>
      <c r="I236" s="160"/>
      <c r="J236" s="313"/>
      <c r="K236" s="254"/>
      <c r="L236" s="254"/>
      <c r="M236" s="254"/>
      <c r="N236" s="254"/>
      <c r="O236" s="185">
        <v>121.2</v>
      </c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4"/>
      <c r="AD236" s="254"/>
      <c r="AE236" s="169">
        <v>121.2</v>
      </c>
      <c r="AF236" s="213">
        <v>0</v>
      </c>
      <c r="AG236" s="181"/>
      <c r="AH236" s="181"/>
      <c r="AI236" s="677">
        <v>1458.38</v>
      </c>
      <c r="AJ236" s="677" t="s">
        <v>1226</v>
      </c>
      <c r="AK236" s="182"/>
      <c r="AL236" s="182"/>
      <c r="AM236" s="185">
        <v>121.2</v>
      </c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1"/>
      <c r="BF236" s="181"/>
      <c r="BG236" s="181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1"/>
      <c r="BX236" s="181"/>
      <c r="BY236" s="181"/>
    </row>
    <row r="237" spans="1:77" s="183" customFormat="1" x14ac:dyDescent="0.25">
      <c r="A237" s="175"/>
      <c r="B237" s="160"/>
      <c r="C237" s="258"/>
      <c r="D237" s="160"/>
      <c r="E237" s="177"/>
      <c r="F237" s="163"/>
      <c r="G237" s="350"/>
      <c r="H237" s="197"/>
      <c r="I237" s="160"/>
      <c r="J237" s="316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  <c r="AC237" s="254"/>
      <c r="AD237" s="254"/>
      <c r="AE237" s="169">
        <v>0</v>
      </c>
      <c r="AF237" s="213">
        <v>0</v>
      </c>
      <c r="AG237" s="181"/>
      <c r="AH237" s="181"/>
      <c r="AI237" s="172">
        <v>8680.42</v>
      </c>
      <c r="AJ237" s="171" t="s">
        <v>1227</v>
      </c>
      <c r="AK237" s="182"/>
      <c r="AL237" s="182"/>
      <c r="AM237" s="254"/>
      <c r="AN237" s="181"/>
      <c r="AO237" s="181"/>
      <c r="AP237" s="181"/>
      <c r="AQ237" s="181"/>
      <c r="AR237" s="181"/>
      <c r="AS237" s="181"/>
      <c r="AT237" s="181"/>
      <c r="AU237" s="181"/>
      <c r="AV237" s="181"/>
      <c r="AW237" s="181"/>
      <c r="AX237" s="181"/>
      <c r="AY237" s="181"/>
      <c r="AZ237" s="181"/>
      <c r="BA237" s="181"/>
      <c r="BB237" s="181"/>
      <c r="BC237" s="181"/>
      <c r="BD237" s="181"/>
      <c r="BE237" s="181"/>
      <c r="BF237" s="181"/>
      <c r="BG237" s="181"/>
      <c r="BH237" s="181"/>
      <c r="BI237" s="181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  <c r="BV237" s="181"/>
      <c r="BW237" s="181"/>
      <c r="BX237" s="181"/>
      <c r="BY237" s="181"/>
    </row>
    <row r="238" spans="1:77" s="171" customFormat="1" ht="15.75" thickBot="1" x14ac:dyDescent="0.3">
      <c r="A238" s="204"/>
      <c r="B238" s="205"/>
      <c r="C238" s="206"/>
      <c r="D238" s="207"/>
      <c r="E238" s="208"/>
      <c r="F238" s="209"/>
      <c r="G238" s="210"/>
      <c r="H238" s="211"/>
      <c r="I238" s="205"/>
      <c r="J238" s="208"/>
      <c r="K238" s="205"/>
      <c r="L238" s="212"/>
      <c r="M238" s="213"/>
      <c r="N238" s="213"/>
      <c r="O238" s="213"/>
      <c r="P238" s="213"/>
      <c r="Q238" s="213"/>
      <c r="R238" s="213"/>
      <c r="S238" s="213"/>
      <c r="T238" s="213"/>
      <c r="U238" s="213"/>
      <c r="V238" s="214"/>
      <c r="W238" s="214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I238" s="215"/>
      <c r="AJ238" s="215"/>
      <c r="AK238" s="172"/>
      <c r="AL238" s="172"/>
      <c r="AM238" s="213"/>
    </row>
    <row r="239" spans="1:77" s="310" customFormat="1" ht="15.75" thickBot="1" x14ac:dyDescent="0.3">
      <c r="A239" s="208"/>
      <c r="B239" s="325"/>
      <c r="C239" s="326"/>
      <c r="D239" s="327"/>
      <c r="E239" s="328"/>
      <c r="F239" s="351" t="s">
        <v>626</v>
      </c>
      <c r="G239" s="269">
        <v>31938.26</v>
      </c>
      <c r="H239" s="352"/>
      <c r="I239" s="353"/>
      <c r="J239" s="354"/>
      <c r="K239" s="353"/>
      <c r="L239" s="355">
        <v>678.92</v>
      </c>
      <c r="M239" s="355">
        <v>846.98</v>
      </c>
      <c r="N239" s="355">
        <v>850.46</v>
      </c>
      <c r="O239" s="355">
        <v>27105.649999999998</v>
      </c>
      <c r="P239" s="355">
        <v>0</v>
      </c>
      <c r="Q239" s="355">
        <v>0</v>
      </c>
      <c r="R239" s="355">
        <v>0</v>
      </c>
      <c r="S239" s="355">
        <v>0</v>
      </c>
      <c r="T239" s="355">
        <v>0</v>
      </c>
      <c r="U239" s="355">
        <v>304.74</v>
      </c>
      <c r="V239" s="355">
        <v>271.86</v>
      </c>
      <c r="W239" s="355">
        <v>94.3</v>
      </c>
      <c r="X239" s="355">
        <v>0</v>
      </c>
      <c r="Y239" s="355">
        <v>0</v>
      </c>
      <c r="Z239" s="355">
        <v>0</v>
      </c>
      <c r="AA239" s="355">
        <v>0</v>
      </c>
      <c r="AB239" s="355">
        <v>35.35</v>
      </c>
      <c r="AC239" s="355">
        <v>1750</v>
      </c>
      <c r="AD239" s="355">
        <v>0</v>
      </c>
      <c r="AE239" s="340">
        <v>31938.26</v>
      </c>
      <c r="AF239" s="340">
        <v>0</v>
      </c>
      <c r="AG239" s="213"/>
      <c r="AH239" s="213"/>
      <c r="AI239" s="172">
        <v>-4959.3999999999996</v>
      </c>
      <c r="AJ239" s="227" t="s">
        <v>1232</v>
      </c>
      <c r="AK239" s="689"/>
      <c r="AL239" s="689"/>
      <c r="AM239" s="355">
        <v>27580.649999999998</v>
      </c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3"/>
      <c r="BT239" s="213"/>
      <c r="BU239" s="213"/>
      <c r="BV239" s="213"/>
      <c r="BW239" s="213"/>
      <c r="BX239" s="213"/>
      <c r="BY239" s="213"/>
    </row>
    <row r="240" spans="1:77" s="310" customFormat="1" ht="15.75" thickBot="1" x14ac:dyDescent="0.3">
      <c r="A240" s="208"/>
      <c r="B240" s="325"/>
      <c r="C240" s="326"/>
      <c r="D240" s="327"/>
      <c r="E240" s="328"/>
      <c r="F240" s="329"/>
      <c r="G240" s="229" t="s">
        <v>355</v>
      </c>
      <c r="H240" s="330"/>
      <c r="I240" s="327"/>
      <c r="J240" s="331"/>
      <c r="K240" s="327"/>
      <c r="L240" s="332"/>
      <c r="M240" s="333"/>
      <c r="N240" s="333"/>
      <c r="O240" s="333"/>
      <c r="P240" s="333"/>
      <c r="Q240" s="333"/>
      <c r="R240" s="333"/>
      <c r="S240" s="333"/>
      <c r="T240" s="333"/>
      <c r="U240" s="333"/>
      <c r="V240" s="333"/>
      <c r="W240" s="333"/>
      <c r="X240" s="333"/>
      <c r="Y240" s="333"/>
      <c r="Z240" s="333"/>
      <c r="AA240" s="333"/>
      <c r="AB240" s="333"/>
      <c r="AC240" s="333"/>
      <c r="AD240" s="333"/>
      <c r="AE240" s="334"/>
      <c r="AF240" s="334"/>
      <c r="AG240" s="213"/>
      <c r="AH240" s="213"/>
      <c r="AI240" s="678"/>
      <c r="AJ240" s="678"/>
      <c r="AK240" s="689"/>
      <c r="AL240" s="689"/>
      <c r="AM240" s="33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13"/>
      <c r="BM240" s="213"/>
      <c r="BN240" s="213"/>
      <c r="BO240" s="213"/>
      <c r="BP240" s="213"/>
      <c r="BQ240" s="213"/>
      <c r="BR240" s="213"/>
      <c r="BS240" s="213"/>
      <c r="BT240" s="213"/>
      <c r="BU240" s="213"/>
      <c r="BV240" s="213"/>
      <c r="BW240" s="213"/>
      <c r="BX240" s="213"/>
      <c r="BY240" s="213"/>
    </row>
    <row r="241" spans="1:77" s="310" customFormat="1" ht="15.75" thickBot="1" x14ac:dyDescent="0.3">
      <c r="A241" s="208"/>
      <c r="B241" s="325"/>
      <c r="C241" s="326"/>
      <c r="D241" s="327"/>
      <c r="E241" s="328"/>
      <c r="F241" s="335" t="s">
        <v>356</v>
      </c>
      <c r="G241" s="269">
        <v>249818.89</v>
      </c>
      <c r="H241" s="336"/>
      <c r="I241" s="337"/>
      <c r="J241" s="338"/>
      <c r="K241" s="337"/>
      <c r="L241" s="339">
        <v>7124.98</v>
      </c>
      <c r="M241" s="339">
        <v>22791.93</v>
      </c>
      <c r="N241" s="339">
        <v>10294.059999999998</v>
      </c>
      <c r="O241" s="339">
        <v>122266.38</v>
      </c>
      <c r="P241" s="339">
        <v>33400</v>
      </c>
      <c r="Q241" s="339">
        <v>1120</v>
      </c>
      <c r="R241" s="339">
        <v>0</v>
      </c>
      <c r="S241" s="339">
        <v>1420.31</v>
      </c>
      <c r="T241" s="339">
        <v>2500</v>
      </c>
      <c r="U241" s="339">
        <v>3191.2299999999996</v>
      </c>
      <c r="V241" s="339">
        <v>9385.090000000002</v>
      </c>
      <c r="W241" s="339">
        <v>584.32999999999993</v>
      </c>
      <c r="X241" s="339">
        <v>60.27</v>
      </c>
      <c r="Y241" s="339">
        <v>0</v>
      </c>
      <c r="Z241" s="339">
        <v>0</v>
      </c>
      <c r="AA241" s="339">
        <v>599.83000000000004</v>
      </c>
      <c r="AB241" s="339">
        <v>138.57</v>
      </c>
      <c r="AC241" s="339">
        <v>34941.910000000003</v>
      </c>
      <c r="AD241" s="339">
        <v>0</v>
      </c>
      <c r="AE241" s="340">
        <v>249818.89</v>
      </c>
      <c r="AF241" s="340">
        <v>2.2737367544323206E-13</v>
      </c>
      <c r="AG241" s="213"/>
      <c r="AH241" s="213"/>
      <c r="AI241" s="679">
        <v>999.99999999999909</v>
      </c>
      <c r="AJ241" s="678" t="s">
        <v>1229</v>
      </c>
      <c r="AK241" s="689"/>
      <c r="AL241" s="689"/>
      <c r="AM241" s="339">
        <v>122266.38</v>
      </c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  <c r="BI241" s="213"/>
      <c r="BJ241" s="213"/>
      <c r="BK241" s="213"/>
      <c r="BL241" s="213"/>
      <c r="BM241" s="213"/>
      <c r="BN241" s="213"/>
      <c r="BO241" s="213"/>
      <c r="BP241" s="213"/>
      <c r="BQ241" s="213"/>
      <c r="BR241" s="213"/>
      <c r="BS241" s="213"/>
      <c r="BT241" s="213"/>
      <c r="BU241" s="213"/>
      <c r="BV241" s="213"/>
      <c r="BW241" s="213"/>
      <c r="BX241" s="213"/>
      <c r="BY241" s="213"/>
    </row>
    <row r="242" spans="1:77" x14ac:dyDescent="0.25">
      <c r="AI242" s="172">
        <v>1000</v>
      </c>
      <c r="AJ242" s="678" t="s">
        <v>1230</v>
      </c>
      <c r="AK242" s="678"/>
      <c r="AL242" s="678"/>
    </row>
    <row r="243" spans="1:77" x14ac:dyDescent="0.25">
      <c r="AI243" s="172">
        <v>9.0949470177292824E-13</v>
      </c>
      <c r="AJ243" s="678" t="s">
        <v>220</v>
      </c>
      <c r="AK243" s="678"/>
      <c r="AL243" s="678"/>
    </row>
    <row r="244" spans="1:77" s="308" customFormat="1" ht="30" x14ac:dyDescent="0.25">
      <c r="A244" s="245" t="s">
        <v>221</v>
      </c>
      <c r="B244" s="245" t="s">
        <v>222</v>
      </c>
      <c r="C244" s="303" t="s">
        <v>223</v>
      </c>
      <c r="D244" s="666" t="s">
        <v>224</v>
      </c>
      <c r="E244" s="304" t="s">
        <v>225</v>
      </c>
      <c r="F244" s="305" t="s">
        <v>226</v>
      </c>
      <c r="G244" s="306" t="s">
        <v>227</v>
      </c>
      <c r="H244" s="245" t="s">
        <v>228</v>
      </c>
      <c r="I244" s="245" t="s">
        <v>229</v>
      </c>
      <c r="J244" s="245" t="s">
        <v>230</v>
      </c>
      <c r="K244" s="245" t="s">
        <v>231</v>
      </c>
      <c r="L244" s="245" t="s">
        <v>232</v>
      </c>
      <c r="M244" s="245" t="s">
        <v>233</v>
      </c>
      <c r="N244" s="245" t="s">
        <v>113</v>
      </c>
      <c r="O244" s="245" t="s">
        <v>234</v>
      </c>
      <c r="P244" s="245" t="s">
        <v>115</v>
      </c>
      <c r="Q244" s="245" t="s">
        <v>235</v>
      </c>
      <c r="R244" s="245" t="s">
        <v>236</v>
      </c>
      <c r="S244" s="245" t="s">
        <v>237</v>
      </c>
      <c r="T244" s="245" t="s">
        <v>121</v>
      </c>
      <c r="U244" s="245" t="s">
        <v>238</v>
      </c>
      <c r="V244" s="245" t="s">
        <v>239</v>
      </c>
      <c r="W244" s="245" t="s">
        <v>240</v>
      </c>
      <c r="X244" s="245" t="s">
        <v>122</v>
      </c>
      <c r="Y244" s="245" t="s">
        <v>241</v>
      </c>
      <c r="Z244" s="245" t="s">
        <v>242</v>
      </c>
      <c r="AA244" s="245" t="s">
        <v>119</v>
      </c>
      <c r="AB244" s="245" t="s">
        <v>114</v>
      </c>
      <c r="AC244" s="245" t="s">
        <v>116</v>
      </c>
      <c r="AD244" s="245" t="s">
        <v>243</v>
      </c>
      <c r="AE244" s="307" t="s">
        <v>244</v>
      </c>
      <c r="AI244" s="687"/>
      <c r="AJ244" s="687"/>
      <c r="AK244" s="687"/>
      <c r="AL244" s="687"/>
      <c r="AM244" s="245" t="s">
        <v>234</v>
      </c>
    </row>
    <row r="245" spans="1:77" s="310" customFormat="1" x14ac:dyDescent="0.25">
      <c r="A245" s="356" t="s">
        <v>627</v>
      </c>
      <c r="B245" s="160"/>
      <c r="C245" s="258">
        <v>156</v>
      </c>
      <c r="D245" s="160" t="s">
        <v>246</v>
      </c>
      <c r="E245" s="177"/>
      <c r="F245" s="163" t="s">
        <v>359</v>
      </c>
      <c r="G245" s="357">
        <v>60</v>
      </c>
      <c r="H245" s="249" t="s">
        <v>248</v>
      </c>
      <c r="I245" s="160"/>
      <c r="J245" s="177"/>
      <c r="K245" s="160"/>
      <c r="L245" s="358">
        <v>2.86</v>
      </c>
      <c r="M245" s="299"/>
      <c r="N245" s="299"/>
      <c r="O245" s="299"/>
      <c r="P245" s="299"/>
      <c r="Q245" s="299"/>
      <c r="R245" s="299"/>
      <c r="S245" s="299"/>
      <c r="T245" s="299"/>
      <c r="U245" s="299">
        <v>57.14</v>
      </c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>
        <v>60</v>
      </c>
      <c r="AF245" s="213">
        <v>0</v>
      </c>
      <c r="AG245" s="181"/>
      <c r="AH245" s="181"/>
      <c r="AI245" s="182"/>
      <c r="AJ245" s="182"/>
      <c r="AK245" s="182"/>
      <c r="AL245" s="182"/>
      <c r="AM245" s="299"/>
      <c r="AN245" s="181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  <c r="BI245" s="213"/>
      <c r="BJ245" s="213"/>
      <c r="BK245" s="213"/>
      <c r="BL245" s="213"/>
      <c r="BM245" s="213"/>
      <c r="BN245" s="213"/>
      <c r="BO245" s="213"/>
      <c r="BP245" s="213"/>
      <c r="BQ245" s="213"/>
      <c r="BR245" s="213"/>
      <c r="BS245" s="213"/>
      <c r="BT245" s="213"/>
      <c r="BU245" s="213"/>
      <c r="BV245" s="213"/>
      <c r="BW245" s="213"/>
      <c r="BX245" s="213"/>
      <c r="BY245" s="213"/>
    </row>
    <row r="246" spans="1:77" s="183" customFormat="1" x14ac:dyDescent="0.25">
      <c r="A246" s="160"/>
      <c r="B246" s="160"/>
      <c r="C246" s="258">
        <v>157</v>
      </c>
      <c r="D246" s="160" t="s">
        <v>250</v>
      </c>
      <c r="E246" s="177"/>
      <c r="F246" s="163" t="s">
        <v>359</v>
      </c>
      <c r="G246" s="357">
        <v>36.61</v>
      </c>
      <c r="H246" s="249" t="s">
        <v>360</v>
      </c>
      <c r="I246" s="166"/>
      <c r="J246" s="179"/>
      <c r="K246" s="160"/>
      <c r="L246" s="299">
        <v>1.74</v>
      </c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>
        <v>34.869999999999997</v>
      </c>
      <c r="X246" s="299"/>
      <c r="Y246" s="299"/>
      <c r="Z246" s="299"/>
      <c r="AA246" s="299"/>
      <c r="AB246" s="299"/>
      <c r="AC246" s="299"/>
      <c r="AD246" s="311"/>
      <c r="AE246" s="299">
        <v>36.61</v>
      </c>
      <c r="AF246" s="213">
        <v>0</v>
      </c>
      <c r="AG246" s="181"/>
      <c r="AH246" s="181"/>
      <c r="AI246" s="182"/>
      <c r="AJ246" s="182"/>
      <c r="AK246" s="182"/>
      <c r="AL246" s="182"/>
      <c r="AM246" s="299"/>
      <c r="AN246" s="181"/>
      <c r="AO246" s="181"/>
      <c r="AP246" s="181"/>
      <c r="AQ246" s="181"/>
      <c r="AR246" s="181"/>
      <c r="AS246" s="181"/>
      <c r="AT246" s="181"/>
      <c r="AU246" s="181"/>
      <c r="AV246" s="181"/>
      <c r="AW246" s="181"/>
      <c r="AX246" s="181"/>
      <c r="AY246" s="181"/>
      <c r="AZ246" s="181"/>
      <c r="BA246" s="181"/>
      <c r="BB246" s="181"/>
      <c r="BC246" s="181"/>
      <c r="BD246" s="181"/>
      <c r="BE246" s="181"/>
      <c r="BF246" s="181"/>
      <c r="BG246" s="181"/>
      <c r="BH246" s="181"/>
      <c r="BI246" s="181"/>
      <c r="BJ246" s="181"/>
      <c r="BK246" s="181"/>
      <c r="BL246" s="181"/>
      <c r="BM246" s="181"/>
      <c r="BN246" s="181"/>
      <c r="BO246" s="181"/>
      <c r="BP246" s="181"/>
      <c r="BQ246" s="181"/>
      <c r="BR246" s="181"/>
      <c r="BS246" s="181"/>
      <c r="BT246" s="181"/>
      <c r="BU246" s="181"/>
      <c r="BV246" s="181"/>
      <c r="BW246" s="181"/>
      <c r="BX246" s="181"/>
    </row>
    <row r="247" spans="1:77" s="183" customFormat="1" x14ac:dyDescent="0.25">
      <c r="A247" s="160"/>
      <c r="B247" s="160"/>
      <c r="C247" s="176">
        <v>158</v>
      </c>
      <c r="D247" s="160" t="s">
        <v>252</v>
      </c>
      <c r="E247" s="177"/>
      <c r="F247" s="163" t="s">
        <v>359</v>
      </c>
      <c r="G247" s="357">
        <v>71.86</v>
      </c>
      <c r="H247" s="249" t="s">
        <v>253</v>
      </c>
      <c r="I247" s="166"/>
      <c r="J247" s="179"/>
      <c r="K247" s="160"/>
      <c r="L247" s="299">
        <v>3.42</v>
      </c>
      <c r="M247" s="299"/>
      <c r="N247" s="299"/>
      <c r="O247" s="299"/>
      <c r="P247" s="299"/>
      <c r="Q247" s="299"/>
      <c r="R247" s="299"/>
      <c r="S247" s="299"/>
      <c r="T247" s="299"/>
      <c r="U247" s="299"/>
      <c r="V247" s="299">
        <v>68.44</v>
      </c>
      <c r="W247" s="299"/>
      <c r="X247" s="299"/>
      <c r="Y247" s="299"/>
      <c r="Z247" s="299"/>
      <c r="AA247" s="299"/>
      <c r="AB247" s="299"/>
      <c r="AC247" s="299"/>
      <c r="AD247" s="311"/>
      <c r="AE247" s="299">
        <v>71.86</v>
      </c>
      <c r="AF247" s="213">
        <v>0</v>
      </c>
      <c r="AG247" s="181"/>
      <c r="AH247" s="181"/>
      <c r="AI247" s="182"/>
      <c r="AJ247" s="182"/>
      <c r="AK247" s="182"/>
      <c r="AL247" s="182"/>
      <c r="AM247" s="299"/>
      <c r="AN247" s="181"/>
      <c r="AO247" s="181"/>
      <c r="AP247" s="181"/>
      <c r="AQ247" s="181"/>
      <c r="AR247" s="181"/>
      <c r="AS247" s="181"/>
      <c r="AT247" s="181"/>
      <c r="AU247" s="181"/>
      <c r="AV247" s="181"/>
      <c r="AW247" s="181"/>
      <c r="AX247" s="181"/>
      <c r="AY247" s="181"/>
      <c r="AZ247" s="181"/>
      <c r="BA247" s="181"/>
      <c r="BB247" s="181"/>
      <c r="BC247" s="181"/>
      <c r="BD247" s="181"/>
      <c r="BE247" s="181"/>
      <c r="BF247" s="181"/>
      <c r="BG247" s="181"/>
      <c r="BH247" s="181"/>
      <c r="BI247" s="181"/>
      <c r="BJ247" s="181"/>
      <c r="BK247" s="181"/>
      <c r="BL247" s="181"/>
      <c r="BM247" s="181"/>
      <c r="BN247" s="181"/>
      <c r="BO247" s="181"/>
      <c r="BP247" s="181"/>
      <c r="BQ247" s="181"/>
      <c r="BR247" s="181"/>
      <c r="BS247" s="181"/>
      <c r="BT247" s="181"/>
      <c r="BU247" s="181"/>
      <c r="BV247" s="181"/>
      <c r="BW247" s="181"/>
      <c r="BX247" s="181"/>
    </row>
    <row r="248" spans="1:77" s="183" customFormat="1" x14ac:dyDescent="0.25">
      <c r="A248" s="160"/>
      <c r="B248" s="160"/>
      <c r="C248" s="176">
        <v>159</v>
      </c>
      <c r="D248" s="160" t="s">
        <v>257</v>
      </c>
      <c r="E248" s="177"/>
      <c r="F248" s="344" t="s">
        <v>628</v>
      </c>
      <c r="G248" s="357">
        <v>185.19</v>
      </c>
      <c r="H248" s="249" t="s">
        <v>261</v>
      </c>
      <c r="I248" s="166"/>
      <c r="J248" s="179"/>
      <c r="K248" s="160"/>
      <c r="L248" s="299">
        <v>21.33</v>
      </c>
      <c r="M248" s="299">
        <v>106.66</v>
      </c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311"/>
      <c r="AE248" s="299">
        <v>127.99</v>
      </c>
      <c r="AF248" s="213">
        <v>57.2</v>
      </c>
      <c r="AG248" s="181"/>
      <c r="AH248" s="181"/>
      <c r="AI248" s="182"/>
      <c r="AJ248" s="182"/>
      <c r="AK248" s="182"/>
      <c r="AL248" s="182"/>
      <c r="AM248" s="299"/>
      <c r="AN248" s="181"/>
      <c r="AO248" s="181"/>
      <c r="AP248" s="181"/>
      <c r="AQ248" s="181"/>
      <c r="AR248" s="181"/>
      <c r="AS248" s="181"/>
      <c r="AT248" s="181"/>
      <c r="AU248" s="181"/>
      <c r="AV248" s="181"/>
      <c r="AW248" s="181"/>
      <c r="AX248" s="181"/>
      <c r="AY248" s="181"/>
      <c r="AZ248" s="181"/>
      <c r="BA248" s="181"/>
      <c r="BB248" s="181"/>
      <c r="BC248" s="181"/>
      <c r="BD248" s="181"/>
      <c r="BE248" s="181"/>
      <c r="BF248" s="181"/>
      <c r="BG248" s="181"/>
      <c r="BH248" s="181"/>
      <c r="BI248" s="181"/>
      <c r="BJ248" s="181"/>
      <c r="BK248" s="181"/>
      <c r="BL248" s="181"/>
      <c r="BM248" s="181"/>
      <c r="BN248" s="181"/>
      <c r="BO248" s="181"/>
      <c r="BP248" s="181"/>
      <c r="BQ248" s="181"/>
      <c r="BR248" s="181"/>
      <c r="BS248" s="181"/>
      <c r="BT248" s="181"/>
      <c r="BU248" s="181"/>
      <c r="BV248" s="181"/>
      <c r="BW248" s="181"/>
      <c r="BX248" s="181"/>
    </row>
    <row r="249" spans="1:77" s="183" customFormat="1" x14ac:dyDescent="0.25">
      <c r="A249" s="160"/>
      <c r="B249" s="160"/>
      <c r="C249" s="176"/>
      <c r="D249" s="160" t="s">
        <v>257</v>
      </c>
      <c r="E249" s="177"/>
      <c r="F249" s="344"/>
      <c r="G249" s="164"/>
      <c r="H249" s="249" t="s">
        <v>259</v>
      </c>
      <c r="I249" s="166"/>
      <c r="J249" s="179"/>
      <c r="K249" s="160"/>
      <c r="L249" s="299">
        <v>8.33</v>
      </c>
      <c r="M249" s="299">
        <v>41.67</v>
      </c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311"/>
      <c r="AE249" s="299">
        <v>50</v>
      </c>
      <c r="AF249" s="213">
        <v>-50</v>
      </c>
      <c r="AG249" s="181"/>
      <c r="AH249" s="181"/>
      <c r="AI249" s="182"/>
      <c r="AJ249" s="182"/>
      <c r="AK249" s="182"/>
      <c r="AL249" s="182"/>
      <c r="AM249" s="299"/>
      <c r="AN249" s="181"/>
      <c r="AO249" s="181"/>
      <c r="AP249" s="181"/>
      <c r="AQ249" s="181"/>
      <c r="AR249" s="181"/>
      <c r="AS249" s="181"/>
      <c r="AT249" s="181"/>
      <c r="AU249" s="181"/>
      <c r="AV249" s="181"/>
      <c r="AW249" s="181"/>
      <c r="AX249" s="181"/>
      <c r="AY249" s="181"/>
      <c r="AZ249" s="181"/>
      <c r="BA249" s="181"/>
      <c r="BB249" s="181"/>
      <c r="BC249" s="181"/>
      <c r="BD249" s="181"/>
      <c r="BE249" s="181"/>
      <c r="BF249" s="181"/>
      <c r="BG249" s="181"/>
      <c r="BH249" s="181"/>
      <c r="BI249" s="181"/>
      <c r="BJ249" s="181"/>
      <c r="BK249" s="181"/>
      <c r="BL249" s="181"/>
      <c r="BM249" s="181"/>
      <c r="BN249" s="181"/>
      <c r="BO249" s="181"/>
      <c r="BP249" s="181"/>
      <c r="BQ249" s="181"/>
      <c r="BR249" s="181"/>
      <c r="BS249" s="181"/>
      <c r="BT249" s="181"/>
      <c r="BU249" s="181"/>
      <c r="BV249" s="181"/>
      <c r="BW249" s="181"/>
      <c r="BX249" s="181"/>
    </row>
    <row r="250" spans="1:77" s="183" customFormat="1" x14ac:dyDescent="0.25">
      <c r="A250" s="160"/>
      <c r="B250" s="160"/>
      <c r="C250" s="176"/>
      <c r="D250" s="160" t="s">
        <v>257</v>
      </c>
      <c r="E250" s="177"/>
      <c r="F250" s="344"/>
      <c r="G250" s="255"/>
      <c r="H250" s="249" t="s">
        <v>629</v>
      </c>
      <c r="I250" s="166"/>
      <c r="J250" s="179"/>
      <c r="K250" s="160"/>
      <c r="L250" s="299">
        <v>1.2</v>
      </c>
      <c r="M250" s="299">
        <v>6</v>
      </c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311"/>
      <c r="AE250" s="299">
        <v>7.2</v>
      </c>
      <c r="AF250" s="213">
        <v>-7.2</v>
      </c>
      <c r="AG250" s="181"/>
      <c r="AH250" s="181"/>
      <c r="AI250" s="182"/>
      <c r="AJ250" s="182"/>
      <c r="AK250" s="182"/>
      <c r="AL250" s="182"/>
      <c r="AM250" s="299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1"/>
      <c r="BA250" s="181"/>
      <c r="BB250" s="181"/>
      <c r="BC250" s="181"/>
      <c r="BD250" s="181"/>
      <c r="BE250" s="181"/>
      <c r="BF250" s="181"/>
      <c r="BG250" s="181"/>
      <c r="BH250" s="181"/>
      <c r="BI250" s="181"/>
      <c r="BJ250" s="181"/>
      <c r="BK250" s="181"/>
      <c r="BL250" s="181"/>
      <c r="BM250" s="181"/>
      <c r="BN250" s="181"/>
      <c r="BO250" s="181"/>
      <c r="BP250" s="181"/>
      <c r="BQ250" s="181"/>
      <c r="BR250" s="181"/>
      <c r="BS250" s="181"/>
      <c r="BT250" s="181"/>
      <c r="BU250" s="181"/>
      <c r="BV250" s="181"/>
      <c r="BW250" s="181"/>
      <c r="BX250" s="181"/>
    </row>
    <row r="251" spans="1:77" s="183" customFormat="1" x14ac:dyDescent="0.25">
      <c r="A251" s="160"/>
      <c r="B251" s="160"/>
      <c r="C251" s="176"/>
      <c r="D251" s="160" t="s">
        <v>257</v>
      </c>
      <c r="E251" s="177"/>
      <c r="F251" s="344"/>
      <c r="G251" s="255"/>
      <c r="H251" s="249" t="s">
        <v>630</v>
      </c>
      <c r="I251" s="166"/>
      <c r="J251" s="179"/>
      <c r="K251" s="160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311"/>
      <c r="AE251" s="299">
        <v>0</v>
      </c>
      <c r="AF251" s="213">
        <v>0</v>
      </c>
      <c r="AG251" s="181"/>
      <c r="AH251" s="181"/>
      <c r="AI251" s="182"/>
      <c r="AJ251" s="182"/>
      <c r="AK251" s="182"/>
      <c r="AL251" s="182"/>
      <c r="AM251" s="299"/>
      <c r="AN251" s="181"/>
      <c r="AO251" s="181"/>
      <c r="AP251" s="181"/>
      <c r="AQ251" s="181"/>
      <c r="AR251" s="181"/>
      <c r="AS251" s="181"/>
      <c r="AT251" s="181"/>
      <c r="AU251" s="181"/>
      <c r="AV251" s="181"/>
      <c r="AW251" s="181"/>
      <c r="AX251" s="181"/>
      <c r="AY251" s="181"/>
      <c r="AZ251" s="181"/>
      <c r="BA251" s="181"/>
      <c r="BB251" s="181"/>
      <c r="BC251" s="181"/>
      <c r="BD251" s="181"/>
      <c r="BE251" s="181"/>
      <c r="BF251" s="181"/>
      <c r="BG251" s="181"/>
      <c r="BH251" s="181"/>
      <c r="BI251" s="181"/>
      <c r="BJ251" s="181"/>
      <c r="BK251" s="181"/>
      <c r="BL251" s="181"/>
      <c r="BM251" s="181"/>
      <c r="BN251" s="181"/>
      <c r="BO251" s="181"/>
      <c r="BP251" s="181"/>
      <c r="BQ251" s="181"/>
      <c r="BR251" s="181"/>
      <c r="BS251" s="181"/>
      <c r="BT251" s="181"/>
      <c r="BU251" s="181"/>
      <c r="BV251" s="181"/>
      <c r="BW251" s="181"/>
      <c r="BX251" s="181"/>
    </row>
    <row r="252" spans="1:77" s="183" customFormat="1" x14ac:dyDescent="0.25">
      <c r="A252" s="160"/>
      <c r="B252" s="160"/>
      <c r="C252" s="176">
        <v>160</v>
      </c>
      <c r="D252" s="160" t="s">
        <v>266</v>
      </c>
      <c r="E252" s="177"/>
      <c r="F252" s="344" t="s">
        <v>263</v>
      </c>
      <c r="G252" s="359">
        <v>30.77</v>
      </c>
      <c r="H252" s="249" t="s">
        <v>366</v>
      </c>
      <c r="I252" s="166"/>
      <c r="J252" s="179"/>
      <c r="K252" s="160"/>
      <c r="L252" s="184">
        <v>5.13</v>
      </c>
      <c r="M252" s="185"/>
      <c r="N252" s="185">
        <v>25.64</v>
      </c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311"/>
      <c r="AE252" s="299">
        <v>30.77</v>
      </c>
      <c r="AF252" s="213">
        <v>0</v>
      </c>
      <c r="AG252" s="181"/>
      <c r="AH252" s="181"/>
      <c r="AI252" s="182"/>
      <c r="AJ252" s="182"/>
      <c r="AK252" s="182"/>
      <c r="AL252" s="182"/>
      <c r="AM252" s="299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1"/>
      <c r="AX252" s="181"/>
      <c r="AY252" s="181"/>
      <c r="AZ252" s="181"/>
      <c r="BA252" s="181"/>
      <c r="BB252" s="181"/>
      <c r="BC252" s="181"/>
      <c r="BD252" s="181"/>
      <c r="BE252" s="181"/>
      <c r="BF252" s="181"/>
      <c r="BG252" s="181"/>
      <c r="BH252" s="181"/>
      <c r="BI252" s="181"/>
      <c r="BJ252" s="181"/>
      <c r="BK252" s="181"/>
      <c r="BL252" s="181"/>
      <c r="BM252" s="181"/>
      <c r="BN252" s="181"/>
      <c r="BO252" s="181"/>
      <c r="BP252" s="181"/>
      <c r="BQ252" s="181"/>
      <c r="BR252" s="181"/>
      <c r="BS252" s="181"/>
      <c r="BT252" s="181"/>
      <c r="BU252" s="181"/>
      <c r="BV252" s="181"/>
      <c r="BW252" s="181"/>
      <c r="BX252" s="181"/>
    </row>
    <row r="253" spans="1:77" s="183" customFormat="1" x14ac:dyDescent="0.25">
      <c r="A253" s="160"/>
      <c r="B253" s="160"/>
      <c r="C253" s="176">
        <v>161</v>
      </c>
      <c r="D253" s="160" t="s">
        <v>266</v>
      </c>
      <c r="E253" s="177"/>
      <c r="F253" s="344" t="s">
        <v>263</v>
      </c>
      <c r="G253" s="359">
        <v>13.82</v>
      </c>
      <c r="H253" s="249" t="s">
        <v>367</v>
      </c>
      <c r="I253" s="254"/>
      <c r="J253" s="313"/>
      <c r="K253" s="160"/>
      <c r="L253" s="184">
        <v>2.2999999999999998</v>
      </c>
      <c r="M253" s="185"/>
      <c r="N253" s="185">
        <v>11.52</v>
      </c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299">
        <v>13.82</v>
      </c>
      <c r="AF253" s="213">
        <v>0</v>
      </c>
      <c r="AG253" s="181"/>
      <c r="AH253" s="181"/>
      <c r="AI253" s="182"/>
      <c r="AJ253" s="182"/>
      <c r="AK253" s="182"/>
      <c r="AL253" s="182"/>
      <c r="AM253" s="185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1"/>
      <c r="BA253" s="181"/>
      <c r="BB253" s="181"/>
      <c r="BC253" s="181"/>
      <c r="BD253" s="181"/>
      <c r="BE253" s="181"/>
      <c r="BF253" s="181"/>
      <c r="BG253" s="181"/>
      <c r="BH253" s="181"/>
      <c r="BI253" s="181"/>
      <c r="BJ253" s="181"/>
      <c r="BK253" s="181"/>
      <c r="BL253" s="181"/>
      <c r="BM253" s="181"/>
      <c r="BN253" s="181"/>
      <c r="BO253" s="181"/>
      <c r="BP253" s="181"/>
      <c r="BQ253" s="181"/>
      <c r="BR253" s="181"/>
      <c r="BS253" s="181"/>
      <c r="BT253" s="181"/>
      <c r="BU253" s="181"/>
      <c r="BV253" s="181"/>
      <c r="BW253" s="181"/>
      <c r="BX253" s="181"/>
      <c r="BY253" s="181"/>
    </row>
    <row r="254" spans="1:77" s="183" customFormat="1" x14ac:dyDescent="0.25">
      <c r="A254" s="160"/>
      <c r="B254" s="160"/>
      <c r="C254" s="176">
        <v>162</v>
      </c>
      <c r="D254" s="160" t="s">
        <v>291</v>
      </c>
      <c r="E254" s="177"/>
      <c r="F254" s="344" t="s">
        <v>177</v>
      </c>
      <c r="G254" s="359">
        <v>96</v>
      </c>
      <c r="H254" s="249" t="s">
        <v>631</v>
      </c>
      <c r="I254" s="254"/>
      <c r="J254" s="313"/>
      <c r="K254" s="160"/>
      <c r="L254" s="349">
        <v>16</v>
      </c>
      <c r="M254" s="185"/>
      <c r="N254" s="185"/>
      <c r="O254" s="185"/>
      <c r="P254" s="185"/>
      <c r="Q254" s="185"/>
      <c r="R254" s="185"/>
      <c r="S254" s="185"/>
      <c r="T254" s="185"/>
      <c r="U254" s="185">
        <v>26.67</v>
      </c>
      <c r="V254" s="185">
        <v>26.67</v>
      </c>
      <c r="W254" s="185">
        <v>26.66</v>
      </c>
      <c r="X254" s="185"/>
      <c r="Y254" s="185"/>
      <c r="Z254" s="185"/>
      <c r="AA254" s="185"/>
      <c r="AB254" s="185"/>
      <c r="AC254" s="185"/>
      <c r="AD254" s="185"/>
      <c r="AE254" s="299">
        <v>96</v>
      </c>
      <c r="AF254" s="213">
        <v>0</v>
      </c>
      <c r="AG254" s="181"/>
      <c r="AH254" s="181"/>
      <c r="AI254" s="182"/>
      <c r="AJ254" s="182"/>
      <c r="AK254" s="182"/>
      <c r="AL254" s="182"/>
      <c r="AM254" s="185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1"/>
      <c r="BA254" s="181"/>
      <c r="BB254" s="181"/>
      <c r="BC254" s="181"/>
      <c r="BD254" s="181"/>
      <c r="BE254" s="181"/>
      <c r="BF254" s="181"/>
      <c r="BG254" s="181"/>
      <c r="BH254" s="181"/>
      <c r="BI254" s="181"/>
      <c r="BJ254" s="181"/>
      <c r="BK254" s="181"/>
      <c r="BL254" s="181"/>
      <c r="BM254" s="181"/>
      <c r="BN254" s="181"/>
      <c r="BO254" s="181"/>
      <c r="BP254" s="181"/>
      <c r="BQ254" s="181"/>
      <c r="BR254" s="181"/>
      <c r="BS254" s="181"/>
      <c r="BT254" s="181"/>
      <c r="BU254" s="181"/>
      <c r="BV254" s="181"/>
      <c r="BW254" s="181"/>
      <c r="BX254" s="181"/>
      <c r="BY254" s="181"/>
    </row>
    <row r="255" spans="1:77" s="183" customFormat="1" x14ac:dyDescent="0.25">
      <c r="A255" s="160"/>
      <c r="B255" s="160"/>
      <c r="C255" s="176">
        <v>163</v>
      </c>
      <c r="D255" s="160" t="s">
        <v>266</v>
      </c>
      <c r="E255" s="177"/>
      <c r="F255" s="344" t="s">
        <v>632</v>
      </c>
      <c r="G255" s="359">
        <v>11.88</v>
      </c>
      <c r="H255" s="249" t="s">
        <v>268</v>
      </c>
      <c r="I255" s="254"/>
      <c r="J255" s="313"/>
      <c r="K255" s="160"/>
      <c r="L255" s="349">
        <v>1.98</v>
      </c>
      <c r="M255" s="185"/>
      <c r="N255" s="185">
        <v>9.9</v>
      </c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299">
        <v>11.88</v>
      </c>
      <c r="AF255" s="213">
        <v>0</v>
      </c>
      <c r="AG255" s="181"/>
      <c r="AH255" s="181"/>
      <c r="AI255" s="182"/>
      <c r="AJ255" s="182"/>
      <c r="AK255" s="182"/>
      <c r="AL255" s="182"/>
      <c r="AM255" s="185"/>
      <c r="AN255" s="181"/>
      <c r="AO255" s="181"/>
      <c r="AP255" s="181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1"/>
      <c r="BX255" s="181"/>
      <c r="BY255" s="181"/>
    </row>
    <row r="256" spans="1:77" s="183" customFormat="1" x14ac:dyDescent="0.25">
      <c r="A256" s="160"/>
      <c r="B256" s="160"/>
      <c r="C256" s="176">
        <v>164</v>
      </c>
      <c r="D256" s="160" t="s">
        <v>313</v>
      </c>
      <c r="E256" s="177"/>
      <c r="F256" s="344" t="s">
        <v>633</v>
      </c>
      <c r="G256" s="359">
        <v>827.95</v>
      </c>
      <c r="H256" s="249" t="s">
        <v>634</v>
      </c>
      <c r="I256" s="254"/>
      <c r="J256" s="313"/>
      <c r="K256" s="160"/>
      <c r="L256" s="167">
        <v>137.99</v>
      </c>
      <c r="M256" s="167">
        <v>689.96</v>
      </c>
      <c r="N256" s="290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85"/>
      <c r="AE256" s="299">
        <v>827.95</v>
      </c>
      <c r="AF256" s="213">
        <v>0</v>
      </c>
      <c r="AG256" s="181"/>
      <c r="AH256" s="181"/>
      <c r="AI256" s="182"/>
      <c r="AJ256" s="182"/>
      <c r="AK256" s="182"/>
      <c r="AL256" s="182"/>
      <c r="AM256" s="167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1"/>
      <c r="AX256" s="181"/>
      <c r="AY256" s="181"/>
      <c r="AZ256" s="181"/>
      <c r="BA256" s="181"/>
      <c r="BB256" s="181"/>
      <c r="BC256" s="181"/>
      <c r="BD256" s="181"/>
      <c r="BE256" s="181"/>
      <c r="BF256" s="181"/>
      <c r="BG256" s="181"/>
      <c r="BH256" s="181"/>
      <c r="BI256" s="181"/>
      <c r="BJ256" s="181"/>
      <c r="BK256" s="181"/>
      <c r="BL256" s="181"/>
      <c r="BM256" s="181"/>
      <c r="BN256" s="181"/>
      <c r="BO256" s="181"/>
      <c r="BP256" s="181"/>
      <c r="BQ256" s="181"/>
      <c r="BR256" s="181"/>
      <c r="BS256" s="181"/>
      <c r="BT256" s="181"/>
      <c r="BU256" s="181"/>
      <c r="BV256" s="181"/>
      <c r="BW256" s="181"/>
      <c r="BX256" s="181"/>
      <c r="BY256" s="181"/>
    </row>
    <row r="257" spans="1:77" s="183" customFormat="1" x14ac:dyDescent="0.25">
      <c r="A257" s="346"/>
      <c r="B257" s="160" t="s">
        <v>635</v>
      </c>
      <c r="C257" s="176">
        <v>165</v>
      </c>
      <c r="D257" s="318" t="s">
        <v>374</v>
      </c>
      <c r="E257" s="313"/>
      <c r="F257" s="344" t="s">
        <v>208</v>
      </c>
      <c r="G257" s="360">
        <v>39.6</v>
      </c>
      <c r="H257" s="254" t="s">
        <v>271</v>
      </c>
      <c r="I257" s="160"/>
      <c r="J257" s="313"/>
      <c r="K257" s="254"/>
      <c r="L257" s="185">
        <v>6.6</v>
      </c>
      <c r="M257" s="185"/>
      <c r="N257" s="185">
        <v>33</v>
      </c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299">
        <v>39.6</v>
      </c>
      <c r="AF257" s="213">
        <v>0</v>
      </c>
      <c r="AG257" s="181"/>
      <c r="AH257" s="181"/>
      <c r="AI257" s="182"/>
      <c r="AJ257" s="182"/>
      <c r="AK257" s="182"/>
      <c r="AL257" s="182"/>
      <c r="AM257" s="185"/>
      <c r="AN257" s="181"/>
      <c r="AO257" s="181"/>
      <c r="AP257" s="181"/>
      <c r="AQ257" s="181"/>
      <c r="AR257" s="181"/>
      <c r="AS257" s="181"/>
      <c r="AT257" s="181"/>
      <c r="AU257" s="181"/>
      <c r="AV257" s="181"/>
      <c r="AW257" s="181"/>
      <c r="AX257" s="181"/>
      <c r="AY257" s="181"/>
      <c r="AZ257" s="181"/>
      <c r="BA257" s="181"/>
      <c r="BB257" s="181"/>
      <c r="BC257" s="181"/>
      <c r="BD257" s="181"/>
      <c r="BE257" s="181"/>
      <c r="BF257" s="181"/>
      <c r="BG257" s="181"/>
      <c r="BH257" s="181"/>
      <c r="BI257" s="181"/>
      <c r="BJ257" s="181"/>
      <c r="BK257" s="181"/>
      <c r="BL257" s="181"/>
      <c r="BM257" s="181"/>
      <c r="BN257" s="181"/>
      <c r="BO257" s="181"/>
      <c r="BP257" s="181"/>
      <c r="BQ257" s="181"/>
      <c r="BR257" s="181"/>
      <c r="BS257" s="181"/>
      <c r="BT257" s="181"/>
      <c r="BU257" s="181"/>
      <c r="BV257" s="181"/>
      <c r="BW257" s="181"/>
      <c r="BX257" s="181"/>
      <c r="BY257" s="181"/>
    </row>
    <row r="258" spans="1:77" s="183" customFormat="1" x14ac:dyDescent="0.25">
      <c r="A258" s="346"/>
      <c r="B258" s="160" t="s">
        <v>636</v>
      </c>
      <c r="C258" s="176">
        <v>166</v>
      </c>
      <c r="D258" s="160" t="s">
        <v>274</v>
      </c>
      <c r="E258" s="179"/>
      <c r="F258" s="344" t="s">
        <v>637</v>
      </c>
      <c r="G258" s="361">
        <v>1762.91</v>
      </c>
      <c r="H258" s="197" t="s">
        <v>638</v>
      </c>
      <c r="I258" s="160"/>
      <c r="J258" s="177"/>
      <c r="K258" s="160"/>
      <c r="L258" s="299">
        <v>293.82</v>
      </c>
      <c r="M258" s="185">
        <v>1469.09</v>
      </c>
      <c r="N258" s="184"/>
      <c r="O258" s="299"/>
      <c r="P258" s="184"/>
      <c r="Q258" s="299"/>
      <c r="R258" s="299"/>
      <c r="S258" s="184"/>
      <c r="T258" s="184"/>
      <c r="U258" s="184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>
        <v>1762.9099999999999</v>
      </c>
      <c r="AF258" s="213">
        <v>0</v>
      </c>
      <c r="AG258" s="181"/>
      <c r="AH258" s="181"/>
      <c r="AI258" s="182"/>
      <c r="AJ258" s="182"/>
      <c r="AK258" s="182"/>
      <c r="AL258" s="182"/>
      <c r="AM258" s="299"/>
      <c r="AN258" s="181"/>
      <c r="AO258" s="181"/>
      <c r="AP258" s="181"/>
      <c r="AQ258" s="181"/>
      <c r="AR258" s="181"/>
      <c r="AS258" s="181"/>
      <c r="AT258" s="181"/>
      <c r="AU258" s="181"/>
      <c r="AV258" s="181"/>
      <c r="AW258" s="181"/>
      <c r="AX258" s="181"/>
      <c r="AY258" s="181"/>
      <c r="AZ258" s="181"/>
      <c r="BA258" s="181"/>
      <c r="BB258" s="181"/>
      <c r="BC258" s="181"/>
      <c r="BD258" s="181"/>
      <c r="BE258" s="181"/>
      <c r="BF258" s="181"/>
      <c r="BG258" s="181"/>
      <c r="BH258" s="181"/>
      <c r="BI258" s="181"/>
      <c r="BJ258" s="181"/>
      <c r="BK258" s="181"/>
      <c r="BL258" s="181"/>
      <c r="BM258" s="181"/>
      <c r="BN258" s="181"/>
      <c r="BO258" s="181"/>
      <c r="BP258" s="181"/>
      <c r="BQ258" s="181"/>
      <c r="BR258" s="181"/>
      <c r="BS258" s="181"/>
      <c r="BT258" s="181"/>
      <c r="BU258" s="181"/>
      <c r="BV258" s="181"/>
      <c r="BW258" s="181"/>
      <c r="BX258" s="181"/>
      <c r="BY258" s="181"/>
    </row>
    <row r="259" spans="1:77" s="183" customFormat="1" x14ac:dyDescent="0.25">
      <c r="A259" s="318"/>
      <c r="B259" s="318"/>
      <c r="C259" s="176">
        <v>167</v>
      </c>
      <c r="D259" s="160" t="s">
        <v>274</v>
      </c>
      <c r="E259" s="179"/>
      <c r="F259" s="344"/>
      <c r="G259" s="362"/>
      <c r="H259" s="197" t="s">
        <v>639</v>
      </c>
      <c r="I259" s="160"/>
      <c r="J259" s="177"/>
      <c r="K259" s="160"/>
      <c r="L259" s="299"/>
      <c r="M259" s="185"/>
      <c r="N259" s="184"/>
      <c r="O259" s="299"/>
      <c r="P259" s="184"/>
      <c r="Q259" s="299"/>
      <c r="R259" s="299"/>
      <c r="S259" s="184"/>
      <c r="T259" s="184"/>
      <c r="U259" s="184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>
        <v>0</v>
      </c>
      <c r="AF259" s="213">
        <v>0</v>
      </c>
      <c r="AG259" s="181"/>
      <c r="AH259" s="181"/>
      <c r="AI259" s="182"/>
      <c r="AJ259" s="182"/>
      <c r="AK259" s="182"/>
      <c r="AL259" s="182"/>
      <c r="AM259" s="299"/>
      <c r="AN259" s="181"/>
      <c r="AO259" s="181"/>
      <c r="AP259" s="181"/>
      <c r="AQ259" s="181"/>
      <c r="AR259" s="181"/>
      <c r="AS259" s="181"/>
      <c r="AT259" s="181"/>
      <c r="AU259" s="181"/>
      <c r="AV259" s="181"/>
      <c r="AW259" s="181"/>
      <c r="AX259" s="181"/>
      <c r="AY259" s="181"/>
      <c r="AZ259" s="181"/>
      <c r="BA259" s="181"/>
      <c r="BB259" s="181"/>
      <c r="BC259" s="181"/>
      <c r="BD259" s="181"/>
      <c r="BE259" s="181"/>
      <c r="BF259" s="181"/>
      <c r="BG259" s="181"/>
      <c r="BH259" s="181"/>
      <c r="BI259" s="181"/>
      <c r="BJ259" s="181"/>
      <c r="BK259" s="181"/>
      <c r="BL259" s="181"/>
      <c r="BM259" s="181"/>
      <c r="BN259" s="181"/>
      <c r="BO259" s="181"/>
      <c r="BP259" s="181"/>
      <c r="BQ259" s="181"/>
      <c r="BR259" s="181"/>
      <c r="BS259" s="181"/>
      <c r="BT259" s="181"/>
      <c r="BU259" s="181"/>
      <c r="BV259" s="181"/>
      <c r="BW259" s="181"/>
      <c r="BX259" s="181"/>
      <c r="BY259" s="181"/>
    </row>
    <row r="260" spans="1:77" s="183" customFormat="1" x14ac:dyDescent="0.25">
      <c r="A260" s="318"/>
      <c r="B260" s="318">
        <v>12548</v>
      </c>
      <c r="C260" s="176">
        <v>168</v>
      </c>
      <c r="D260" s="160" t="s">
        <v>278</v>
      </c>
      <c r="E260" s="179"/>
      <c r="F260" s="344" t="s">
        <v>206</v>
      </c>
      <c r="G260" s="363">
        <v>28.03</v>
      </c>
      <c r="H260" s="197" t="s">
        <v>279</v>
      </c>
      <c r="I260" s="160"/>
      <c r="J260" s="177"/>
      <c r="K260" s="364"/>
      <c r="L260" s="299">
        <v>4.71</v>
      </c>
      <c r="M260" s="299"/>
      <c r="N260" s="184">
        <v>23.32</v>
      </c>
      <c r="O260" s="299"/>
      <c r="P260" s="184"/>
      <c r="Q260" s="299"/>
      <c r="R260" s="299"/>
      <c r="S260" s="184"/>
      <c r="T260" s="184"/>
      <c r="U260" s="184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>
        <v>28.03</v>
      </c>
      <c r="AF260" s="213">
        <v>0</v>
      </c>
      <c r="AG260" s="181"/>
      <c r="AH260" s="181"/>
      <c r="AI260" s="182"/>
      <c r="AJ260" s="182"/>
      <c r="AK260" s="182"/>
      <c r="AL260" s="182"/>
      <c r="AM260" s="299"/>
      <c r="AN260" s="181"/>
      <c r="AO260" s="181"/>
      <c r="AP260" s="181"/>
      <c r="AQ260" s="181"/>
      <c r="AR260" s="181"/>
      <c r="AS260" s="181"/>
      <c r="AT260" s="181"/>
      <c r="AU260" s="181"/>
      <c r="AV260" s="181"/>
      <c r="AW260" s="181"/>
      <c r="AX260" s="181"/>
      <c r="AY260" s="181"/>
      <c r="AZ260" s="181"/>
      <c r="BA260" s="181"/>
      <c r="BB260" s="181"/>
      <c r="BC260" s="181"/>
      <c r="BD260" s="181"/>
      <c r="BE260" s="181"/>
      <c r="BF260" s="181"/>
      <c r="BG260" s="181"/>
      <c r="BH260" s="181"/>
      <c r="BI260" s="181"/>
      <c r="BJ260" s="181"/>
      <c r="BK260" s="181"/>
      <c r="BL260" s="181"/>
      <c r="BM260" s="181"/>
      <c r="BN260" s="181"/>
      <c r="BO260" s="181"/>
      <c r="BP260" s="181"/>
      <c r="BQ260" s="181"/>
      <c r="BR260" s="181"/>
      <c r="BS260" s="181"/>
      <c r="BT260" s="181"/>
      <c r="BU260" s="181"/>
      <c r="BV260" s="181"/>
      <c r="BW260" s="181"/>
      <c r="BX260" s="181"/>
      <c r="BY260" s="181"/>
    </row>
    <row r="261" spans="1:77" s="183" customFormat="1" x14ac:dyDescent="0.25">
      <c r="A261" s="160"/>
      <c r="B261" s="160" t="s">
        <v>640</v>
      </c>
      <c r="C261" s="176">
        <v>169</v>
      </c>
      <c r="D261" s="160" t="s">
        <v>494</v>
      </c>
      <c r="E261" s="179"/>
      <c r="F261" s="344" t="s">
        <v>641</v>
      </c>
      <c r="G261" s="363">
        <v>1000</v>
      </c>
      <c r="H261" s="197" t="s">
        <v>642</v>
      </c>
      <c r="I261" s="160"/>
      <c r="J261" s="177"/>
      <c r="K261" s="364"/>
      <c r="L261" s="299"/>
      <c r="M261" s="299">
        <v>1000</v>
      </c>
      <c r="N261" s="184"/>
      <c r="O261" s="299"/>
      <c r="P261" s="184"/>
      <c r="Q261" s="299"/>
      <c r="R261" s="299"/>
      <c r="S261" s="184"/>
      <c r="T261" s="184"/>
      <c r="U261" s="184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>
        <v>1000</v>
      </c>
      <c r="AF261" s="213">
        <v>0</v>
      </c>
      <c r="AG261" s="181"/>
      <c r="AH261" s="181"/>
      <c r="AI261" s="182"/>
      <c r="AJ261" s="182"/>
      <c r="AK261" s="182"/>
      <c r="AL261" s="182"/>
      <c r="AM261" s="299"/>
      <c r="AN261" s="181"/>
      <c r="AO261" s="181"/>
      <c r="AP261" s="181"/>
      <c r="AQ261" s="181"/>
      <c r="AR261" s="181"/>
      <c r="AS261" s="181"/>
      <c r="AT261" s="181"/>
      <c r="AU261" s="181"/>
      <c r="AV261" s="181"/>
      <c r="AW261" s="181"/>
      <c r="AX261" s="181"/>
      <c r="AY261" s="181"/>
      <c r="AZ261" s="181"/>
      <c r="BA261" s="181"/>
      <c r="BB261" s="181"/>
      <c r="BC261" s="181"/>
      <c r="BD261" s="181"/>
      <c r="BE261" s="181"/>
      <c r="BF261" s="181"/>
      <c r="BG261" s="181"/>
      <c r="BH261" s="181"/>
      <c r="BI261" s="181"/>
      <c r="BJ261" s="181"/>
      <c r="BK261" s="181"/>
      <c r="BL261" s="181"/>
      <c r="BM261" s="181"/>
      <c r="BN261" s="181"/>
      <c r="BO261" s="181"/>
      <c r="BP261" s="181"/>
      <c r="BQ261" s="181"/>
      <c r="BR261" s="181"/>
      <c r="BS261" s="181"/>
      <c r="BT261" s="181"/>
      <c r="BU261" s="181"/>
      <c r="BV261" s="181"/>
      <c r="BW261" s="181"/>
      <c r="BX261" s="181"/>
      <c r="BY261" s="181"/>
    </row>
    <row r="262" spans="1:77" s="183" customFormat="1" x14ac:dyDescent="0.25">
      <c r="A262" s="160"/>
      <c r="B262" s="160" t="s">
        <v>643</v>
      </c>
      <c r="C262" s="176">
        <v>170</v>
      </c>
      <c r="D262" s="160" t="s">
        <v>644</v>
      </c>
      <c r="E262" s="177"/>
      <c r="F262" s="344" t="s">
        <v>507</v>
      </c>
      <c r="G262" s="361">
        <v>45.07</v>
      </c>
      <c r="H262" s="197" t="s">
        <v>645</v>
      </c>
      <c r="I262" s="160"/>
      <c r="J262" s="302"/>
      <c r="K262" s="160"/>
      <c r="L262" s="299"/>
      <c r="M262" s="299"/>
      <c r="N262" s="184">
        <v>45.07</v>
      </c>
      <c r="O262" s="299"/>
      <c r="P262" s="184"/>
      <c r="Q262" s="299"/>
      <c r="R262" s="299"/>
      <c r="S262" s="184"/>
      <c r="T262" s="184"/>
      <c r="U262" s="184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>
        <v>45.07</v>
      </c>
      <c r="AF262" s="213">
        <v>0</v>
      </c>
      <c r="AG262" s="181"/>
      <c r="AH262" s="181"/>
      <c r="AI262" s="182"/>
      <c r="AJ262" s="182"/>
      <c r="AK262" s="182"/>
      <c r="AL262" s="182"/>
      <c r="AM262" s="299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</row>
    <row r="263" spans="1:77" s="183" customFormat="1" x14ac:dyDescent="0.25">
      <c r="A263" s="160"/>
      <c r="B263" s="160" t="s">
        <v>646</v>
      </c>
      <c r="C263" s="176">
        <v>171</v>
      </c>
      <c r="D263" s="160" t="s">
        <v>437</v>
      </c>
      <c r="E263" s="177"/>
      <c r="F263" s="344" t="s">
        <v>495</v>
      </c>
      <c r="G263" s="361">
        <v>15.36</v>
      </c>
      <c r="H263" s="197" t="s">
        <v>647</v>
      </c>
      <c r="I263" s="160"/>
      <c r="J263" s="302"/>
      <c r="K263" s="160"/>
      <c r="L263" s="299">
        <v>2.56</v>
      </c>
      <c r="M263" s="299">
        <v>12.8</v>
      </c>
      <c r="N263" s="184"/>
      <c r="O263" s="299"/>
      <c r="P263" s="184"/>
      <c r="Q263" s="299"/>
      <c r="R263" s="299"/>
      <c r="S263" s="184"/>
      <c r="T263" s="184"/>
      <c r="U263" s="184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>
        <v>15.360000000000001</v>
      </c>
      <c r="AF263" s="213">
        <v>0</v>
      </c>
      <c r="AG263" s="181"/>
      <c r="AH263" s="181"/>
      <c r="AI263" s="182"/>
      <c r="AJ263" s="182"/>
      <c r="AK263" s="182"/>
      <c r="AL263" s="182"/>
      <c r="AM263" s="299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1"/>
      <c r="AX263" s="181"/>
      <c r="AY263" s="181"/>
      <c r="AZ263" s="181"/>
      <c r="BA263" s="181"/>
      <c r="BB263" s="181"/>
      <c r="BC263" s="181"/>
      <c r="BD263" s="181"/>
      <c r="BE263" s="181"/>
      <c r="BF263" s="181"/>
      <c r="BG263" s="181"/>
      <c r="BH263" s="181"/>
      <c r="BI263" s="181"/>
      <c r="BJ263" s="181"/>
      <c r="BK263" s="181"/>
      <c r="BL263" s="181"/>
      <c r="BM263" s="181"/>
      <c r="BN263" s="181"/>
      <c r="BO263" s="181"/>
      <c r="BP263" s="181"/>
      <c r="BQ263" s="181"/>
      <c r="BR263" s="181"/>
      <c r="BS263" s="181"/>
      <c r="BT263" s="181"/>
      <c r="BU263" s="181"/>
      <c r="BV263" s="181"/>
      <c r="BW263" s="181"/>
      <c r="BX263" s="181"/>
      <c r="BY263" s="181"/>
    </row>
    <row r="264" spans="1:77" s="183" customFormat="1" x14ac:dyDescent="0.25">
      <c r="A264" s="160"/>
      <c r="B264" s="160" t="s">
        <v>648</v>
      </c>
      <c r="C264" s="176">
        <v>172</v>
      </c>
      <c r="D264" s="160" t="s">
        <v>649</v>
      </c>
      <c r="E264" s="177"/>
      <c r="F264" s="344" t="s">
        <v>650</v>
      </c>
      <c r="G264" s="361">
        <v>1077.1199999999999</v>
      </c>
      <c r="H264" s="197" t="s">
        <v>651</v>
      </c>
      <c r="I264" s="160"/>
      <c r="J264" s="302"/>
      <c r="K264" s="160"/>
      <c r="L264" s="299">
        <v>169.51999999999998</v>
      </c>
      <c r="M264" s="299">
        <v>907.6</v>
      </c>
      <c r="N264" s="184"/>
      <c r="O264" s="299"/>
      <c r="P264" s="184"/>
      <c r="Q264" s="299"/>
      <c r="R264" s="299"/>
      <c r="S264" s="184"/>
      <c r="T264" s="184"/>
      <c r="U264" s="184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>
        <v>1077.1199999999999</v>
      </c>
      <c r="AF264" s="213">
        <v>0</v>
      </c>
      <c r="AG264" s="181"/>
      <c r="AH264" s="181"/>
      <c r="AI264" s="182"/>
      <c r="AJ264" s="182"/>
      <c r="AK264" s="182"/>
      <c r="AL264" s="182"/>
      <c r="AM264" s="299"/>
      <c r="AN264" s="181"/>
      <c r="AO264" s="181"/>
      <c r="AP264" s="181"/>
      <c r="AQ264" s="181"/>
      <c r="AR264" s="181"/>
      <c r="AS264" s="181"/>
      <c r="AT264" s="181"/>
      <c r="AU264" s="181"/>
      <c r="AV264" s="181"/>
      <c r="AW264" s="181"/>
      <c r="AX264" s="181"/>
      <c r="AY264" s="181"/>
      <c r="AZ264" s="181"/>
      <c r="BA264" s="181"/>
      <c r="BB264" s="181"/>
      <c r="BC264" s="181"/>
      <c r="BD264" s="181"/>
      <c r="BE264" s="181"/>
      <c r="BF264" s="181"/>
      <c r="BG264" s="181"/>
      <c r="BH264" s="181"/>
      <c r="BI264" s="181"/>
      <c r="BJ264" s="181"/>
      <c r="BK264" s="181"/>
      <c r="BL264" s="181"/>
      <c r="BM264" s="181"/>
      <c r="BN264" s="181"/>
      <c r="BO264" s="181"/>
      <c r="BP264" s="181"/>
      <c r="BQ264" s="181"/>
      <c r="BR264" s="181"/>
      <c r="BS264" s="181"/>
      <c r="BT264" s="181"/>
      <c r="BU264" s="181"/>
      <c r="BV264" s="181"/>
      <c r="BW264" s="181"/>
      <c r="BX264" s="181"/>
      <c r="BY264" s="181"/>
    </row>
    <row r="265" spans="1:77" s="183" customFormat="1" x14ac:dyDescent="0.25">
      <c r="A265" s="160"/>
      <c r="B265" s="160"/>
      <c r="C265" s="187"/>
      <c r="D265" s="160" t="s">
        <v>387</v>
      </c>
      <c r="E265" s="177"/>
      <c r="F265" s="344"/>
      <c r="G265" s="203"/>
      <c r="H265" s="197" t="s">
        <v>652</v>
      </c>
      <c r="I265" s="160"/>
      <c r="J265" s="302"/>
      <c r="K265" s="160"/>
      <c r="L265" s="299"/>
      <c r="M265" s="299"/>
      <c r="N265" s="184"/>
      <c r="O265" s="299"/>
      <c r="P265" s="184"/>
      <c r="Q265" s="299"/>
      <c r="R265" s="299"/>
      <c r="S265" s="184"/>
      <c r="T265" s="184"/>
      <c r="U265" s="184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>
        <v>0</v>
      </c>
      <c r="AF265" s="213">
        <v>0</v>
      </c>
      <c r="AG265" s="181"/>
      <c r="AH265" s="181"/>
      <c r="AI265" s="182"/>
      <c r="AJ265" s="182"/>
      <c r="AK265" s="182"/>
      <c r="AL265" s="182"/>
      <c r="AM265" s="299"/>
      <c r="AN265" s="181"/>
      <c r="AO265" s="181"/>
      <c r="AP265" s="181"/>
      <c r="AQ265" s="181"/>
      <c r="AR265" s="181"/>
      <c r="AS265" s="181"/>
      <c r="AT265" s="181"/>
      <c r="AU265" s="181"/>
      <c r="AV265" s="181"/>
      <c r="AW265" s="181"/>
      <c r="AX265" s="181"/>
      <c r="AY265" s="181"/>
      <c r="AZ265" s="181"/>
      <c r="BA265" s="181"/>
      <c r="BB265" s="181"/>
      <c r="BC265" s="181"/>
      <c r="BD265" s="181"/>
      <c r="BE265" s="181"/>
      <c r="BF265" s="181"/>
      <c r="BG265" s="181"/>
      <c r="BH265" s="181"/>
      <c r="BI265" s="181"/>
      <c r="BJ265" s="181"/>
      <c r="BK265" s="181"/>
      <c r="BL265" s="181"/>
      <c r="BM265" s="181"/>
      <c r="BN265" s="181"/>
      <c r="BO265" s="181"/>
      <c r="BP265" s="181"/>
      <c r="BQ265" s="181"/>
      <c r="BR265" s="181"/>
      <c r="BS265" s="181"/>
      <c r="BT265" s="181"/>
      <c r="BU265" s="181"/>
      <c r="BV265" s="181"/>
      <c r="BW265" s="181"/>
      <c r="BX265" s="181"/>
      <c r="BY265" s="181"/>
    </row>
    <row r="266" spans="1:77" s="183" customFormat="1" x14ac:dyDescent="0.25">
      <c r="A266" s="160"/>
      <c r="B266" s="160" t="s">
        <v>653</v>
      </c>
      <c r="C266" s="187">
        <v>173</v>
      </c>
      <c r="D266" s="160" t="s">
        <v>299</v>
      </c>
      <c r="E266" s="177"/>
      <c r="F266" s="344" t="s">
        <v>300</v>
      </c>
      <c r="G266" s="361">
        <v>110.98</v>
      </c>
      <c r="H266" s="197" t="s">
        <v>654</v>
      </c>
      <c r="I266" s="160"/>
      <c r="J266" s="302"/>
      <c r="K266" s="160"/>
      <c r="L266" s="299">
        <v>18.5</v>
      </c>
      <c r="M266" s="299"/>
      <c r="N266" s="184">
        <v>92.48</v>
      </c>
      <c r="O266" s="299"/>
      <c r="P266" s="184"/>
      <c r="Q266" s="299"/>
      <c r="R266" s="299"/>
      <c r="S266" s="184"/>
      <c r="T266" s="184"/>
      <c r="U266" s="184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>
        <v>110.98</v>
      </c>
      <c r="AF266" s="213">
        <v>0</v>
      </c>
      <c r="AG266" s="181"/>
      <c r="AH266" s="181"/>
      <c r="AI266" s="182"/>
      <c r="AJ266" s="182"/>
      <c r="AK266" s="182"/>
      <c r="AL266" s="182"/>
      <c r="AM266" s="299"/>
      <c r="AN266" s="181"/>
      <c r="AO266" s="181"/>
      <c r="AP266" s="181"/>
      <c r="AQ266" s="181"/>
      <c r="AR266" s="181"/>
      <c r="AS266" s="181"/>
      <c r="AT266" s="181"/>
      <c r="AU266" s="181"/>
      <c r="AV266" s="181"/>
      <c r="AW266" s="181"/>
      <c r="AX266" s="181"/>
      <c r="AY266" s="181"/>
      <c r="AZ266" s="181"/>
      <c r="BA266" s="181"/>
      <c r="BB266" s="181"/>
      <c r="BC266" s="181"/>
      <c r="BD266" s="181"/>
      <c r="BE266" s="181"/>
      <c r="BF266" s="181"/>
      <c r="BG266" s="181"/>
      <c r="BH266" s="181"/>
      <c r="BI266" s="181"/>
      <c r="BJ266" s="181"/>
      <c r="BK266" s="181"/>
      <c r="BL266" s="181"/>
      <c r="BM266" s="181"/>
      <c r="BN266" s="181"/>
      <c r="BO266" s="181"/>
      <c r="BP266" s="181"/>
      <c r="BQ266" s="181"/>
      <c r="BR266" s="181"/>
      <c r="BS266" s="181"/>
      <c r="BT266" s="181"/>
      <c r="BU266" s="181"/>
      <c r="BV266" s="181"/>
      <c r="BW266" s="181"/>
      <c r="BX266" s="181"/>
      <c r="BY266" s="181"/>
    </row>
    <row r="267" spans="1:77" s="310" customFormat="1" x14ac:dyDescent="0.25">
      <c r="A267" s="160"/>
      <c r="B267" s="160" t="s">
        <v>655</v>
      </c>
      <c r="C267" s="161">
        <v>174</v>
      </c>
      <c r="D267" s="160" t="s">
        <v>299</v>
      </c>
      <c r="E267" s="177"/>
      <c r="F267" s="344" t="s">
        <v>545</v>
      </c>
      <c r="G267" s="363">
        <v>60</v>
      </c>
      <c r="H267" s="249" t="s">
        <v>546</v>
      </c>
      <c r="I267" s="160"/>
      <c r="J267" s="302"/>
      <c r="K267" s="160"/>
      <c r="L267" s="298">
        <v>10</v>
      </c>
      <c r="M267" s="185"/>
      <c r="N267" s="185">
        <v>50</v>
      </c>
      <c r="O267" s="185"/>
      <c r="P267" s="185"/>
      <c r="Q267" s="185"/>
      <c r="R267" s="185"/>
      <c r="S267" s="185"/>
      <c r="T267" s="185"/>
      <c r="U267" s="185"/>
      <c r="V267" s="323"/>
      <c r="W267" s="323"/>
      <c r="X267" s="185"/>
      <c r="Y267" s="185"/>
      <c r="Z267" s="185"/>
      <c r="AA267" s="185"/>
      <c r="AB267" s="185"/>
      <c r="AC267" s="185"/>
      <c r="AD267" s="185"/>
      <c r="AE267" s="299">
        <v>60</v>
      </c>
      <c r="AF267" s="213">
        <v>0</v>
      </c>
      <c r="AG267" s="213"/>
      <c r="AH267" s="213"/>
      <c r="AI267" s="689"/>
      <c r="AJ267" s="689"/>
      <c r="AK267" s="689"/>
      <c r="AL267" s="689"/>
      <c r="AM267" s="185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  <c r="BI267" s="213"/>
      <c r="BJ267" s="213"/>
      <c r="BK267" s="213"/>
      <c r="BL267" s="213"/>
      <c r="BM267" s="213"/>
      <c r="BN267" s="213"/>
      <c r="BO267" s="213"/>
      <c r="BP267" s="213"/>
      <c r="BQ267" s="213"/>
      <c r="BR267" s="213"/>
      <c r="BS267" s="213"/>
      <c r="BT267" s="213"/>
      <c r="BU267" s="213"/>
      <c r="BV267" s="213"/>
      <c r="BW267" s="213"/>
      <c r="BX267" s="213"/>
      <c r="BY267" s="213"/>
    </row>
    <row r="268" spans="1:77" s="310" customFormat="1" x14ac:dyDescent="0.25">
      <c r="A268" s="160"/>
      <c r="B268" s="160" t="s">
        <v>656</v>
      </c>
      <c r="C268" s="161">
        <v>175</v>
      </c>
      <c r="D268" s="160" t="s">
        <v>291</v>
      </c>
      <c r="E268" s="177"/>
      <c r="F268" s="344" t="s">
        <v>393</v>
      </c>
      <c r="G268" s="363">
        <v>1115.5899999999999</v>
      </c>
      <c r="H268" s="249" t="s">
        <v>657</v>
      </c>
      <c r="I268" s="160"/>
      <c r="J268" s="302"/>
      <c r="K268" s="160"/>
      <c r="L268" s="298">
        <v>135.91999999999999</v>
      </c>
      <c r="M268" s="185">
        <v>979.67</v>
      </c>
      <c r="N268" s="185"/>
      <c r="O268" s="185"/>
      <c r="P268" s="185"/>
      <c r="Q268" s="185"/>
      <c r="R268" s="185"/>
      <c r="S268" s="185"/>
      <c r="T268" s="185"/>
      <c r="U268" s="185"/>
      <c r="V268" s="323"/>
      <c r="W268" s="323"/>
      <c r="X268" s="185"/>
      <c r="Y268" s="185"/>
      <c r="Z268" s="185"/>
      <c r="AA268" s="185"/>
      <c r="AB268" s="185"/>
      <c r="AC268" s="185"/>
      <c r="AD268" s="185"/>
      <c r="AE268" s="299">
        <v>1115.5899999999999</v>
      </c>
      <c r="AF268" s="213">
        <v>0</v>
      </c>
      <c r="AG268" s="213"/>
      <c r="AH268" s="213"/>
      <c r="AI268" s="689"/>
      <c r="AJ268" s="689"/>
      <c r="AK268" s="689"/>
      <c r="AL268" s="689"/>
      <c r="AM268" s="185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  <c r="BI268" s="213"/>
      <c r="BJ268" s="213"/>
      <c r="BK268" s="213"/>
      <c r="BL268" s="213"/>
      <c r="BM268" s="213"/>
      <c r="BN268" s="213"/>
      <c r="BO268" s="213"/>
      <c r="BP268" s="213"/>
      <c r="BQ268" s="213"/>
      <c r="BR268" s="213"/>
      <c r="BS268" s="213"/>
      <c r="BT268" s="213"/>
      <c r="BU268" s="213"/>
      <c r="BV268" s="213"/>
      <c r="BW268" s="213"/>
      <c r="BX268" s="213"/>
      <c r="BY268" s="213"/>
    </row>
    <row r="269" spans="1:77" s="310" customFormat="1" x14ac:dyDescent="0.25">
      <c r="A269" s="160"/>
      <c r="B269" s="160"/>
      <c r="C269" s="161"/>
      <c r="D269" s="160" t="s">
        <v>291</v>
      </c>
      <c r="E269" s="177"/>
      <c r="F269" s="344"/>
      <c r="G269" s="297"/>
      <c r="H269" s="249" t="s">
        <v>658</v>
      </c>
      <c r="I269" s="160"/>
      <c r="J269" s="302"/>
      <c r="K269" s="160"/>
      <c r="L269" s="298"/>
      <c r="M269" s="185"/>
      <c r="N269" s="185"/>
      <c r="O269" s="185"/>
      <c r="P269" s="185"/>
      <c r="Q269" s="185"/>
      <c r="R269" s="185"/>
      <c r="S269" s="185"/>
      <c r="T269" s="185"/>
      <c r="U269" s="185"/>
      <c r="V269" s="323"/>
      <c r="W269" s="323"/>
      <c r="X269" s="185"/>
      <c r="Y269" s="185"/>
      <c r="Z269" s="185"/>
      <c r="AA269" s="185"/>
      <c r="AB269" s="185"/>
      <c r="AC269" s="185"/>
      <c r="AD269" s="185"/>
      <c r="AE269" s="299">
        <v>0</v>
      </c>
      <c r="AF269" s="213">
        <v>0</v>
      </c>
      <c r="AG269" s="213"/>
      <c r="AH269" s="213"/>
      <c r="AI269" s="689"/>
      <c r="AJ269" s="689"/>
      <c r="AK269" s="689"/>
      <c r="AL269" s="689"/>
      <c r="AM269" s="185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  <c r="BI269" s="213"/>
      <c r="BJ269" s="213"/>
      <c r="BK269" s="213"/>
      <c r="BL269" s="213"/>
      <c r="BM269" s="213"/>
      <c r="BN269" s="213"/>
      <c r="BO269" s="213"/>
      <c r="BP269" s="213"/>
      <c r="BQ269" s="213"/>
      <c r="BR269" s="213"/>
      <c r="BS269" s="213"/>
      <c r="BT269" s="213"/>
      <c r="BU269" s="213"/>
      <c r="BV269" s="213"/>
      <c r="BW269" s="213"/>
      <c r="BX269" s="213"/>
      <c r="BY269" s="213"/>
    </row>
    <row r="270" spans="1:77" s="310" customFormat="1" x14ac:dyDescent="0.25">
      <c r="A270" s="160"/>
      <c r="B270" s="160" t="s">
        <v>659</v>
      </c>
      <c r="C270" s="161">
        <v>176</v>
      </c>
      <c r="D270" s="160" t="s">
        <v>660</v>
      </c>
      <c r="E270" s="162"/>
      <c r="F270" s="344" t="s">
        <v>661</v>
      </c>
      <c r="G270" s="359">
        <v>1900</v>
      </c>
      <c r="H270" s="249" t="s">
        <v>662</v>
      </c>
      <c r="I270" s="160"/>
      <c r="J270" s="302"/>
      <c r="K270" s="160"/>
      <c r="L270" s="298"/>
      <c r="M270" s="299"/>
      <c r="N270" s="299">
        <v>1900</v>
      </c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>
        <v>1900</v>
      </c>
      <c r="AF270" s="213">
        <v>0</v>
      </c>
      <c r="AG270" s="181"/>
      <c r="AH270" s="181"/>
      <c r="AI270" s="182"/>
      <c r="AJ270" s="182"/>
      <c r="AK270" s="182"/>
      <c r="AL270" s="182"/>
      <c r="AM270" s="299"/>
      <c r="AN270" s="181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  <c r="BI270" s="213"/>
      <c r="BJ270" s="213"/>
      <c r="BK270" s="213"/>
      <c r="BL270" s="213"/>
      <c r="BM270" s="213"/>
      <c r="BN270" s="213"/>
      <c r="BO270" s="213"/>
      <c r="BP270" s="213"/>
      <c r="BQ270" s="213"/>
      <c r="BR270" s="213"/>
      <c r="BS270" s="213"/>
      <c r="BT270" s="213"/>
      <c r="BU270" s="213"/>
      <c r="BV270" s="213"/>
      <c r="BW270" s="213"/>
      <c r="BX270" s="213"/>
      <c r="BY270" s="213"/>
    </row>
    <row r="271" spans="1:77" s="310" customFormat="1" x14ac:dyDescent="0.25">
      <c r="A271" s="160"/>
      <c r="B271" s="160" t="s">
        <v>663</v>
      </c>
      <c r="C271" s="161">
        <v>177</v>
      </c>
      <c r="D271" s="160" t="s">
        <v>664</v>
      </c>
      <c r="E271" s="162"/>
      <c r="F271" s="344" t="s">
        <v>665</v>
      </c>
      <c r="G271" s="359">
        <v>720</v>
      </c>
      <c r="H271" s="249" t="s">
        <v>666</v>
      </c>
      <c r="I271" s="160"/>
      <c r="J271" s="302"/>
      <c r="K271" s="160"/>
      <c r="L271" s="298"/>
      <c r="M271" s="299">
        <v>720</v>
      </c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>
        <v>720</v>
      </c>
      <c r="AF271" s="213">
        <v>0</v>
      </c>
      <c r="AG271" s="181"/>
      <c r="AH271" s="181"/>
      <c r="AI271" s="182"/>
      <c r="AJ271" s="182"/>
      <c r="AK271" s="182"/>
      <c r="AL271" s="182"/>
      <c r="AM271" s="299"/>
      <c r="AN271" s="181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  <c r="BI271" s="213"/>
      <c r="BJ271" s="213"/>
      <c r="BK271" s="213"/>
      <c r="BL271" s="213"/>
      <c r="BM271" s="213"/>
      <c r="BN271" s="213"/>
      <c r="BO271" s="213"/>
      <c r="BP271" s="213"/>
      <c r="BQ271" s="213"/>
      <c r="BR271" s="213"/>
      <c r="BS271" s="213"/>
      <c r="BT271" s="213"/>
      <c r="BU271" s="213"/>
      <c r="BV271" s="213"/>
      <c r="BW271" s="213"/>
      <c r="BX271" s="213"/>
      <c r="BY271" s="213"/>
    </row>
    <row r="272" spans="1:77" s="310" customFormat="1" x14ac:dyDescent="0.25">
      <c r="A272" s="160"/>
      <c r="B272" s="160" t="s">
        <v>667</v>
      </c>
      <c r="C272" s="161">
        <v>178</v>
      </c>
      <c r="D272" s="160" t="s">
        <v>291</v>
      </c>
      <c r="E272" s="162"/>
      <c r="F272" s="344" t="s">
        <v>417</v>
      </c>
      <c r="G272" s="359">
        <v>44.96</v>
      </c>
      <c r="H272" s="249" t="s">
        <v>668</v>
      </c>
      <c r="I272" s="160"/>
      <c r="J272" s="302"/>
      <c r="K272" s="160"/>
      <c r="L272" s="298">
        <v>7.49</v>
      </c>
      <c r="M272" s="299">
        <v>37.47</v>
      </c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>
        <v>44.96</v>
      </c>
      <c r="AF272" s="213">
        <v>0</v>
      </c>
      <c r="AG272" s="181"/>
      <c r="AH272" s="181"/>
      <c r="AI272" s="182"/>
      <c r="AJ272" s="182"/>
      <c r="AK272" s="182"/>
      <c r="AL272" s="182"/>
      <c r="AM272" s="299"/>
      <c r="AN272" s="181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  <c r="BI272" s="213"/>
      <c r="BJ272" s="213"/>
      <c r="BK272" s="213"/>
      <c r="BL272" s="213"/>
      <c r="BM272" s="213"/>
      <c r="BN272" s="213"/>
      <c r="BO272" s="213"/>
      <c r="BP272" s="213"/>
      <c r="BQ272" s="213"/>
      <c r="BR272" s="213"/>
      <c r="BS272" s="213"/>
      <c r="BT272" s="213"/>
      <c r="BU272" s="213"/>
      <c r="BV272" s="213"/>
      <c r="BW272" s="213"/>
      <c r="BX272" s="213"/>
      <c r="BY272" s="213"/>
    </row>
    <row r="273" spans="1:77" s="310" customFormat="1" x14ac:dyDescent="0.25">
      <c r="A273" s="160"/>
      <c r="B273" s="160"/>
      <c r="C273" s="161"/>
      <c r="D273" s="160" t="s">
        <v>291</v>
      </c>
      <c r="E273" s="162"/>
      <c r="F273" s="344"/>
      <c r="G273" s="255"/>
      <c r="H273" s="249" t="s">
        <v>669</v>
      </c>
      <c r="I273" s="160"/>
      <c r="J273" s="302"/>
      <c r="K273" s="160"/>
      <c r="L273" s="298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>
        <v>0</v>
      </c>
      <c r="AF273" s="213">
        <v>0</v>
      </c>
      <c r="AG273" s="181"/>
      <c r="AH273" s="181"/>
      <c r="AI273" s="182"/>
      <c r="AJ273" s="182"/>
      <c r="AK273" s="182"/>
      <c r="AL273" s="182"/>
      <c r="AM273" s="299"/>
      <c r="AN273" s="181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  <c r="BI273" s="213"/>
      <c r="BJ273" s="213"/>
      <c r="BK273" s="213"/>
      <c r="BL273" s="213"/>
      <c r="BM273" s="213"/>
      <c r="BN273" s="213"/>
      <c r="BO273" s="213"/>
      <c r="BP273" s="213"/>
      <c r="BQ273" s="213"/>
      <c r="BR273" s="213"/>
      <c r="BS273" s="213"/>
      <c r="BT273" s="213"/>
      <c r="BU273" s="213"/>
      <c r="BV273" s="213"/>
      <c r="BW273" s="213"/>
      <c r="BX273" s="213"/>
      <c r="BY273" s="213"/>
    </row>
    <row r="274" spans="1:77" s="310" customFormat="1" x14ac:dyDescent="0.25">
      <c r="A274" s="160"/>
      <c r="B274" s="160"/>
      <c r="C274" s="161"/>
      <c r="D274" s="160" t="s">
        <v>291</v>
      </c>
      <c r="E274" s="162"/>
      <c r="F274" s="344"/>
      <c r="G274" s="297"/>
      <c r="H274" s="249" t="s">
        <v>670</v>
      </c>
      <c r="I274" s="160"/>
      <c r="J274" s="302"/>
      <c r="K274" s="160"/>
      <c r="L274" s="298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>
        <v>0</v>
      </c>
      <c r="AF274" s="213">
        <v>0</v>
      </c>
      <c r="AG274" s="181"/>
      <c r="AH274" s="181"/>
      <c r="AI274" s="182"/>
      <c r="AJ274" s="182"/>
      <c r="AK274" s="182"/>
      <c r="AL274" s="182"/>
      <c r="AM274" s="299"/>
      <c r="AN274" s="181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  <c r="BI274" s="213"/>
      <c r="BJ274" s="213"/>
      <c r="BK274" s="213"/>
      <c r="BL274" s="213"/>
      <c r="BM274" s="213"/>
      <c r="BN274" s="213"/>
      <c r="BO274" s="213"/>
      <c r="BP274" s="213"/>
      <c r="BQ274" s="213"/>
      <c r="BR274" s="213"/>
      <c r="BS274" s="213"/>
      <c r="BT274" s="213"/>
      <c r="BU274" s="213"/>
      <c r="BV274" s="213"/>
      <c r="BW274" s="213"/>
      <c r="BX274" s="213"/>
      <c r="BY274" s="213"/>
    </row>
    <row r="275" spans="1:77" s="310" customFormat="1" x14ac:dyDescent="0.25">
      <c r="A275" s="160"/>
      <c r="B275" s="160"/>
      <c r="C275" s="161"/>
      <c r="D275" s="160" t="s">
        <v>291</v>
      </c>
      <c r="E275" s="162"/>
      <c r="F275" s="344"/>
      <c r="G275" s="297"/>
      <c r="H275" s="249" t="s">
        <v>671</v>
      </c>
      <c r="I275" s="160"/>
      <c r="J275" s="302"/>
      <c r="K275" s="160"/>
      <c r="L275" s="298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>
        <v>0</v>
      </c>
      <c r="AF275" s="213">
        <v>0</v>
      </c>
      <c r="AG275" s="181"/>
      <c r="AH275" s="181"/>
      <c r="AI275" s="182"/>
      <c r="AJ275" s="182"/>
      <c r="AK275" s="182"/>
      <c r="AL275" s="182"/>
      <c r="AM275" s="299"/>
      <c r="AN275" s="181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  <c r="BI275" s="213"/>
      <c r="BJ275" s="213"/>
      <c r="BK275" s="213"/>
      <c r="BL275" s="213"/>
      <c r="BM275" s="213"/>
      <c r="BN275" s="213"/>
      <c r="BO275" s="213"/>
      <c r="BP275" s="213"/>
      <c r="BQ275" s="213"/>
      <c r="BR275" s="213"/>
      <c r="BS275" s="213"/>
      <c r="BT275" s="213"/>
      <c r="BU275" s="213"/>
      <c r="BV275" s="213"/>
      <c r="BW275" s="213"/>
      <c r="BX275" s="213"/>
      <c r="BY275" s="213"/>
    </row>
    <row r="276" spans="1:77" s="310" customFormat="1" x14ac:dyDescent="0.25">
      <c r="A276" s="160"/>
      <c r="B276" s="160" t="s">
        <v>672</v>
      </c>
      <c r="C276" s="161">
        <v>179</v>
      </c>
      <c r="D276" s="160" t="s">
        <v>433</v>
      </c>
      <c r="E276" s="162"/>
      <c r="F276" s="344" t="s">
        <v>673</v>
      </c>
      <c r="G276" s="363">
        <v>281.94</v>
      </c>
      <c r="H276" s="249" t="s">
        <v>674</v>
      </c>
      <c r="I276" s="160"/>
      <c r="J276" s="302"/>
      <c r="K276" s="160"/>
      <c r="L276" s="298">
        <v>46.99</v>
      </c>
      <c r="M276" s="299">
        <v>234.95</v>
      </c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>
        <v>281.94</v>
      </c>
      <c r="AF276" s="213">
        <v>0</v>
      </c>
      <c r="AG276" s="181"/>
      <c r="AH276" s="181"/>
      <c r="AI276" s="182"/>
      <c r="AJ276" s="182"/>
      <c r="AK276" s="182"/>
      <c r="AL276" s="182"/>
      <c r="AM276" s="299"/>
      <c r="AN276" s="181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  <c r="BI276" s="213"/>
      <c r="BJ276" s="213"/>
      <c r="BK276" s="213"/>
      <c r="BL276" s="213"/>
      <c r="BM276" s="213"/>
      <c r="BN276" s="213"/>
      <c r="BO276" s="213"/>
      <c r="BP276" s="213"/>
      <c r="BQ276" s="213"/>
      <c r="BR276" s="213"/>
      <c r="BS276" s="213"/>
      <c r="BT276" s="213"/>
      <c r="BU276" s="213"/>
      <c r="BV276" s="213"/>
      <c r="BW276" s="213"/>
      <c r="BX276" s="213"/>
      <c r="BY276" s="213"/>
    </row>
    <row r="277" spans="1:77" s="263" customFormat="1" x14ac:dyDescent="0.25">
      <c r="A277" s="160"/>
      <c r="B277" s="160"/>
      <c r="C277" s="258"/>
      <c r="D277" s="160" t="s">
        <v>433</v>
      </c>
      <c r="E277" s="177"/>
      <c r="F277" s="344"/>
      <c r="G277" s="297"/>
      <c r="H277" s="249" t="s">
        <v>675</v>
      </c>
      <c r="I277" s="160"/>
      <c r="J277" s="302"/>
      <c r="K277" s="160"/>
      <c r="L277" s="298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299">
        <v>0</v>
      </c>
      <c r="AF277" s="213">
        <v>0</v>
      </c>
      <c r="AI277" s="685"/>
      <c r="AJ277" s="685"/>
      <c r="AK277" s="685"/>
      <c r="AL277" s="685"/>
      <c r="AM277" s="299"/>
    </row>
    <row r="278" spans="1:77" s="263" customFormat="1" x14ac:dyDescent="0.25">
      <c r="A278" s="160"/>
      <c r="B278" s="160"/>
      <c r="C278" s="258"/>
      <c r="D278" s="160" t="s">
        <v>433</v>
      </c>
      <c r="E278" s="177"/>
      <c r="F278" s="344"/>
      <c r="G278" s="297"/>
      <c r="H278" s="249" t="s">
        <v>676</v>
      </c>
      <c r="I278" s="160"/>
      <c r="J278" s="302"/>
      <c r="K278" s="160"/>
      <c r="L278" s="298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299">
        <v>0</v>
      </c>
      <c r="AF278" s="213">
        <v>0</v>
      </c>
      <c r="AI278" s="685"/>
      <c r="AJ278" s="685"/>
      <c r="AK278" s="685"/>
      <c r="AL278" s="685"/>
      <c r="AM278" s="299"/>
    </row>
    <row r="279" spans="1:77" s="310" customFormat="1" x14ac:dyDescent="0.25">
      <c r="A279" s="160"/>
      <c r="B279" s="160"/>
      <c r="C279" s="187"/>
      <c r="D279" s="160" t="s">
        <v>433</v>
      </c>
      <c r="E279" s="177"/>
      <c r="F279" s="344"/>
      <c r="G279" s="365"/>
      <c r="H279" s="249" t="s">
        <v>677</v>
      </c>
      <c r="I279" s="160"/>
      <c r="J279" s="366"/>
      <c r="K279" s="160"/>
      <c r="L279" s="298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311"/>
      <c r="AE279" s="299">
        <v>0</v>
      </c>
      <c r="AF279" s="213">
        <v>0</v>
      </c>
      <c r="AI279" s="689"/>
      <c r="AJ279" s="689"/>
      <c r="AK279" s="689"/>
      <c r="AL279" s="689"/>
      <c r="AM279" s="185"/>
    </row>
    <row r="280" spans="1:77" s="310" customFormat="1" x14ac:dyDescent="0.25">
      <c r="A280" s="160"/>
      <c r="B280" s="160" t="s">
        <v>678</v>
      </c>
      <c r="C280" s="187">
        <v>180</v>
      </c>
      <c r="D280" s="160" t="s">
        <v>437</v>
      </c>
      <c r="E280" s="177"/>
      <c r="F280" s="344" t="s">
        <v>404</v>
      </c>
      <c r="G280" s="367">
        <v>788.35</v>
      </c>
      <c r="H280" s="249" t="s">
        <v>679</v>
      </c>
      <c r="I280" s="160"/>
      <c r="J280" s="366"/>
      <c r="K280" s="160"/>
      <c r="L280" s="298">
        <v>131.38999999999999</v>
      </c>
      <c r="M280" s="185">
        <v>656.96</v>
      </c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311"/>
      <c r="AE280" s="299">
        <v>788.35</v>
      </c>
      <c r="AF280" s="213">
        <v>0</v>
      </c>
      <c r="AI280" s="689"/>
      <c r="AJ280" s="689"/>
      <c r="AK280" s="689"/>
      <c r="AL280" s="689"/>
      <c r="AM280" s="185"/>
    </row>
    <row r="281" spans="1:77" s="310" customFormat="1" x14ac:dyDescent="0.25">
      <c r="A281" s="160"/>
      <c r="B281" s="160" t="s">
        <v>680</v>
      </c>
      <c r="C281" s="161">
        <v>181</v>
      </c>
      <c r="D281" s="160" t="s">
        <v>291</v>
      </c>
      <c r="E281" s="162"/>
      <c r="F281" s="344" t="s">
        <v>681</v>
      </c>
      <c r="G281" s="363">
        <v>90</v>
      </c>
      <c r="H281" s="249" t="s">
        <v>550</v>
      </c>
      <c r="I281" s="160"/>
      <c r="J281" s="302"/>
      <c r="K281" s="160"/>
      <c r="L281" s="298">
        <v>15</v>
      </c>
      <c r="M281" s="299"/>
      <c r="N281" s="299">
        <v>75</v>
      </c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>
        <v>90</v>
      </c>
      <c r="AF281" s="213">
        <v>0</v>
      </c>
      <c r="AG281" s="181"/>
      <c r="AH281" s="181"/>
      <c r="AI281" s="182"/>
      <c r="AJ281" s="182"/>
      <c r="AK281" s="182"/>
      <c r="AL281" s="182"/>
      <c r="AM281" s="299"/>
      <c r="AN281" s="181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  <c r="BI281" s="213"/>
      <c r="BJ281" s="213"/>
      <c r="BK281" s="213"/>
      <c r="BL281" s="213"/>
      <c r="BM281" s="213"/>
      <c r="BN281" s="213"/>
      <c r="BO281" s="213"/>
      <c r="BP281" s="213"/>
      <c r="BQ281" s="213"/>
      <c r="BR281" s="213"/>
      <c r="BS281" s="213"/>
      <c r="BT281" s="213"/>
      <c r="BU281" s="213"/>
      <c r="BV281" s="213"/>
      <c r="BW281" s="213"/>
      <c r="BX281" s="213"/>
      <c r="BY281" s="213"/>
    </row>
    <row r="282" spans="1:77" s="310" customFormat="1" x14ac:dyDescent="0.25">
      <c r="A282" s="160"/>
      <c r="B282" s="160" t="s">
        <v>680</v>
      </c>
      <c r="C282" s="161">
        <v>182</v>
      </c>
      <c r="D282" s="160" t="s">
        <v>387</v>
      </c>
      <c r="E282" s="162"/>
      <c r="F282" s="344" t="s">
        <v>388</v>
      </c>
      <c r="G282" s="363">
        <v>90</v>
      </c>
      <c r="H282" s="249" t="s">
        <v>682</v>
      </c>
      <c r="I282" s="160"/>
      <c r="J282" s="302"/>
      <c r="K282" s="160"/>
      <c r="L282" s="298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>
        <v>70</v>
      </c>
      <c r="W282" s="299">
        <v>20</v>
      </c>
      <c r="X282" s="299"/>
      <c r="Y282" s="299"/>
      <c r="Z282" s="299"/>
      <c r="AA282" s="299"/>
      <c r="AB282" s="299"/>
      <c r="AC282" s="299"/>
      <c r="AD282" s="299"/>
      <c r="AE282" s="299">
        <v>90</v>
      </c>
      <c r="AF282" s="213">
        <v>0</v>
      </c>
      <c r="AG282" s="181"/>
      <c r="AH282" s="181"/>
      <c r="AI282" s="182"/>
      <c r="AJ282" s="182"/>
      <c r="AK282" s="182"/>
      <c r="AL282" s="182"/>
      <c r="AM282" s="299"/>
      <c r="AN282" s="181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  <c r="BI282" s="213"/>
      <c r="BJ282" s="213"/>
      <c r="BK282" s="213"/>
      <c r="BL282" s="213"/>
      <c r="BM282" s="213"/>
      <c r="BN282" s="213"/>
      <c r="BO282" s="213"/>
      <c r="BP282" s="213"/>
      <c r="BQ282" s="213"/>
      <c r="BR282" s="213"/>
      <c r="BS282" s="213"/>
      <c r="BT282" s="213"/>
      <c r="BU282" s="213"/>
      <c r="BV282" s="213"/>
      <c r="BW282" s="213"/>
      <c r="BX282" s="213"/>
      <c r="BY282" s="213"/>
    </row>
    <row r="283" spans="1:77" s="310" customFormat="1" x14ac:dyDescent="0.25">
      <c r="A283" s="160"/>
      <c r="B283" s="160"/>
      <c r="C283" s="161"/>
      <c r="D283" s="160" t="s">
        <v>390</v>
      </c>
      <c r="E283" s="162"/>
      <c r="F283" s="344"/>
      <c r="G283" s="297"/>
      <c r="H283" s="249" t="s">
        <v>683</v>
      </c>
      <c r="I283" s="160"/>
      <c r="J283" s="302"/>
      <c r="K283" s="160"/>
      <c r="L283" s="298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>
        <v>0</v>
      </c>
      <c r="AF283" s="213">
        <v>0</v>
      </c>
      <c r="AG283" s="181"/>
      <c r="AH283" s="181"/>
      <c r="AI283" s="182"/>
      <c r="AJ283" s="182"/>
      <c r="AK283" s="182"/>
      <c r="AL283" s="182"/>
      <c r="AM283" s="299"/>
      <c r="AN283" s="181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  <c r="BI283" s="213"/>
      <c r="BJ283" s="213"/>
      <c r="BK283" s="213"/>
      <c r="BL283" s="213"/>
      <c r="BM283" s="213"/>
      <c r="BN283" s="213"/>
      <c r="BO283" s="213"/>
      <c r="BP283" s="213"/>
      <c r="BQ283" s="213"/>
      <c r="BR283" s="213"/>
      <c r="BS283" s="213"/>
      <c r="BT283" s="213"/>
      <c r="BU283" s="213"/>
      <c r="BV283" s="213"/>
      <c r="BW283" s="213"/>
      <c r="BX283" s="213"/>
      <c r="BY283" s="213"/>
    </row>
    <row r="284" spans="1:77" s="310" customFormat="1" x14ac:dyDescent="0.25">
      <c r="A284" s="160"/>
      <c r="B284" s="160" t="s">
        <v>684</v>
      </c>
      <c r="C284" s="161">
        <v>183</v>
      </c>
      <c r="D284" s="160" t="s">
        <v>313</v>
      </c>
      <c r="E284" s="162"/>
      <c r="F284" s="344" t="s">
        <v>213</v>
      </c>
      <c r="G284" s="363">
        <v>11.53</v>
      </c>
      <c r="H284" s="249" t="s">
        <v>685</v>
      </c>
      <c r="I284" s="160"/>
      <c r="J284" s="302"/>
      <c r="K284" s="160"/>
      <c r="L284" s="298">
        <v>1.92</v>
      </c>
      <c r="M284" s="299">
        <v>9.61</v>
      </c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299">
        <v>11.53</v>
      </c>
      <c r="AF284" s="213">
        <v>0</v>
      </c>
      <c r="AG284" s="181"/>
      <c r="AH284" s="181"/>
      <c r="AI284" s="182"/>
      <c r="AJ284" s="182"/>
      <c r="AK284" s="182"/>
      <c r="AL284" s="182"/>
      <c r="AM284" s="299"/>
      <c r="AN284" s="181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  <c r="BI284" s="213"/>
      <c r="BJ284" s="213"/>
      <c r="BK284" s="213"/>
      <c r="BL284" s="213"/>
      <c r="BM284" s="213"/>
      <c r="BN284" s="213"/>
      <c r="BO284" s="213"/>
      <c r="BP284" s="213"/>
      <c r="BQ284" s="213"/>
      <c r="BR284" s="213"/>
      <c r="BS284" s="213"/>
      <c r="BT284" s="213"/>
      <c r="BU284" s="213"/>
      <c r="BV284" s="213"/>
      <c r="BW284" s="213"/>
      <c r="BX284" s="213"/>
      <c r="BY284" s="213"/>
    </row>
    <row r="285" spans="1:77" s="310" customFormat="1" x14ac:dyDescent="0.25">
      <c r="A285" s="160"/>
      <c r="B285" s="160" t="s">
        <v>686</v>
      </c>
      <c r="C285" s="161">
        <v>184</v>
      </c>
      <c r="D285" s="160" t="s">
        <v>433</v>
      </c>
      <c r="E285" s="162"/>
      <c r="F285" s="344" t="s">
        <v>687</v>
      </c>
      <c r="G285" s="363">
        <v>231</v>
      </c>
      <c r="H285" s="249" t="s">
        <v>688</v>
      </c>
      <c r="I285" s="160"/>
      <c r="J285" s="302"/>
      <c r="K285" s="160"/>
      <c r="L285" s="298"/>
      <c r="M285" s="299">
        <v>231</v>
      </c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>
        <v>231</v>
      </c>
      <c r="AF285" s="213">
        <v>0</v>
      </c>
      <c r="AG285" s="181"/>
      <c r="AH285" s="181"/>
      <c r="AI285" s="182"/>
      <c r="AJ285" s="182"/>
      <c r="AK285" s="182"/>
      <c r="AL285" s="182"/>
      <c r="AM285" s="299"/>
      <c r="AN285" s="181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  <c r="BI285" s="213"/>
      <c r="BJ285" s="213"/>
      <c r="BK285" s="213"/>
      <c r="BL285" s="213"/>
      <c r="BM285" s="213"/>
      <c r="BN285" s="213"/>
      <c r="BO285" s="213"/>
      <c r="BP285" s="213"/>
      <c r="BQ285" s="213"/>
      <c r="BR285" s="213"/>
      <c r="BS285" s="213"/>
      <c r="BT285" s="213"/>
      <c r="BU285" s="213"/>
      <c r="BV285" s="213"/>
      <c r="BW285" s="213"/>
      <c r="BX285" s="213"/>
      <c r="BY285" s="213"/>
    </row>
    <row r="286" spans="1:77" s="310" customFormat="1" x14ac:dyDescent="0.25">
      <c r="A286" s="160"/>
      <c r="B286" s="160" t="s">
        <v>689</v>
      </c>
      <c r="C286" s="161">
        <v>185</v>
      </c>
      <c r="D286" s="160" t="s">
        <v>433</v>
      </c>
      <c r="E286" s="162"/>
      <c r="F286" s="344" t="s">
        <v>690</v>
      </c>
      <c r="G286" s="363">
        <v>216</v>
      </c>
      <c r="H286" s="249" t="s">
        <v>691</v>
      </c>
      <c r="I286" s="160"/>
      <c r="J286" s="302"/>
      <c r="K286" s="160"/>
      <c r="L286" s="298">
        <v>36</v>
      </c>
      <c r="M286" s="299">
        <v>180</v>
      </c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9"/>
      <c r="AD286" s="299"/>
      <c r="AE286" s="299">
        <v>216</v>
      </c>
      <c r="AF286" s="213">
        <v>0</v>
      </c>
      <c r="AG286" s="181"/>
      <c r="AH286" s="181"/>
      <c r="AI286" s="182"/>
      <c r="AJ286" s="182"/>
      <c r="AK286" s="182"/>
      <c r="AL286" s="182"/>
      <c r="AM286" s="299"/>
      <c r="AN286" s="181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3"/>
      <c r="BQ286" s="213"/>
      <c r="BR286" s="213"/>
      <c r="BS286" s="213"/>
      <c r="BT286" s="213"/>
      <c r="BU286" s="213"/>
      <c r="BV286" s="213"/>
      <c r="BW286" s="213"/>
      <c r="BX286" s="213"/>
      <c r="BY286" s="213"/>
    </row>
    <row r="287" spans="1:77" s="310" customFormat="1" x14ac:dyDescent="0.25">
      <c r="A287" s="160"/>
      <c r="B287" s="160" t="s">
        <v>692</v>
      </c>
      <c r="C287" s="161">
        <v>186</v>
      </c>
      <c r="D287" s="160" t="s">
        <v>494</v>
      </c>
      <c r="E287" s="162"/>
      <c r="F287" s="344" t="s">
        <v>693</v>
      </c>
      <c r="G287" s="363">
        <v>42</v>
      </c>
      <c r="H287" s="249" t="s">
        <v>694</v>
      </c>
      <c r="I287" s="160"/>
      <c r="J287" s="302"/>
      <c r="K287" s="160"/>
      <c r="L287" s="298">
        <v>7</v>
      </c>
      <c r="M287" s="299">
        <v>35</v>
      </c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299">
        <v>42</v>
      </c>
      <c r="AF287" s="213">
        <v>0</v>
      </c>
      <c r="AG287" s="181"/>
      <c r="AH287" s="181"/>
      <c r="AI287" s="182"/>
      <c r="AJ287" s="182"/>
      <c r="AK287" s="182"/>
      <c r="AL287" s="182"/>
      <c r="AM287" s="299"/>
      <c r="AN287" s="181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  <c r="BI287" s="213"/>
      <c r="BJ287" s="213"/>
      <c r="BK287" s="213"/>
      <c r="BL287" s="213"/>
      <c r="BM287" s="213"/>
      <c r="BN287" s="213"/>
      <c r="BO287" s="213"/>
      <c r="BP287" s="213"/>
      <c r="BQ287" s="213"/>
      <c r="BR287" s="213"/>
      <c r="BS287" s="213"/>
      <c r="BT287" s="213"/>
      <c r="BU287" s="213"/>
      <c r="BV287" s="213"/>
      <c r="BW287" s="213"/>
      <c r="BX287" s="213"/>
      <c r="BY287" s="213"/>
    </row>
    <row r="288" spans="1:77" s="310" customFormat="1" x14ac:dyDescent="0.25">
      <c r="A288" s="160"/>
      <c r="B288" s="160" t="s">
        <v>695</v>
      </c>
      <c r="C288" s="161">
        <v>187</v>
      </c>
      <c r="D288" s="160" t="s">
        <v>291</v>
      </c>
      <c r="E288" s="162"/>
      <c r="F288" s="344" t="s">
        <v>696</v>
      </c>
      <c r="G288" s="363">
        <v>638.62</v>
      </c>
      <c r="H288" s="249" t="s">
        <v>697</v>
      </c>
      <c r="I288" s="160"/>
      <c r="J288" s="302"/>
      <c r="K288" s="160"/>
      <c r="L288" s="298">
        <v>106.43</v>
      </c>
      <c r="M288" s="299">
        <v>532.19000000000005</v>
      </c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>
        <v>638.62000000000012</v>
      </c>
      <c r="AF288" s="213">
        <v>0</v>
      </c>
      <c r="AG288" s="181"/>
      <c r="AH288" s="181"/>
      <c r="AI288" s="182"/>
      <c r="AJ288" s="182"/>
      <c r="AK288" s="182"/>
      <c r="AL288" s="182"/>
      <c r="AM288" s="299"/>
      <c r="AN288" s="181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  <c r="BI288" s="213"/>
      <c r="BJ288" s="213"/>
      <c r="BK288" s="213"/>
      <c r="BL288" s="213"/>
      <c r="BM288" s="213"/>
      <c r="BN288" s="213"/>
      <c r="BO288" s="213"/>
      <c r="BP288" s="213"/>
      <c r="BQ288" s="213"/>
      <c r="BR288" s="213"/>
      <c r="BS288" s="213"/>
      <c r="BT288" s="213"/>
      <c r="BU288" s="213"/>
      <c r="BV288" s="213"/>
      <c r="BW288" s="213"/>
      <c r="BX288" s="213"/>
      <c r="BY288" s="213"/>
    </row>
    <row r="289" spans="1:77" s="310" customFormat="1" x14ac:dyDescent="0.25">
      <c r="A289" s="160"/>
      <c r="B289" s="160" t="s">
        <v>698</v>
      </c>
      <c r="C289" s="161">
        <v>188</v>
      </c>
      <c r="D289" s="160" t="s">
        <v>506</v>
      </c>
      <c r="E289" s="162"/>
      <c r="F289" s="344" t="s">
        <v>507</v>
      </c>
      <c r="G289" s="363">
        <v>10125</v>
      </c>
      <c r="H289" s="249" t="s">
        <v>699</v>
      </c>
      <c r="I289" s="160"/>
      <c r="J289" s="302"/>
      <c r="K289" s="160"/>
      <c r="L289" s="298"/>
      <c r="M289" s="299"/>
      <c r="N289" s="299"/>
      <c r="O289" s="299"/>
      <c r="P289" s="299">
        <v>10125</v>
      </c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9"/>
      <c r="AD289" s="299"/>
      <c r="AE289" s="299">
        <v>10125</v>
      </c>
      <c r="AF289" s="213">
        <v>0</v>
      </c>
      <c r="AG289" s="181"/>
      <c r="AH289" s="181"/>
      <c r="AI289" s="182"/>
      <c r="AJ289" s="182"/>
      <c r="AK289" s="182"/>
      <c r="AL289" s="182"/>
      <c r="AM289" s="299"/>
      <c r="AN289" s="181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  <c r="BI289" s="213"/>
      <c r="BJ289" s="213"/>
      <c r="BK289" s="213"/>
      <c r="BL289" s="213"/>
      <c r="BM289" s="213"/>
      <c r="BN289" s="213"/>
      <c r="BO289" s="213"/>
      <c r="BP289" s="213"/>
      <c r="BQ289" s="213"/>
      <c r="BR289" s="213"/>
      <c r="BS289" s="213"/>
      <c r="BT289" s="213"/>
      <c r="BU289" s="213"/>
      <c r="BV289" s="213"/>
      <c r="BW289" s="213"/>
      <c r="BX289" s="213"/>
      <c r="BY289" s="213"/>
    </row>
    <row r="290" spans="1:77" s="310" customFormat="1" x14ac:dyDescent="0.25">
      <c r="A290" s="160"/>
      <c r="B290" s="160" t="s">
        <v>700</v>
      </c>
      <c r="C290" s="161">
        <v>189</v>
      </c>
      <c r="D290" s="160" t="s">
        <v>257</v>
      </c>
      <c r="E290" s="162"/>
      <c r="F290" s="344" t="s">
        <v>339</v>
      </c>
      <c r="G290" s="363">
        <v>331.78</v>
      </c>
      <c r="H290" s="249" t="s">
        <v>701</v>
      </c>
      <c r="I290" s="160"/>
      <c r="J290" s="302"/>
      <c r="K290" s="160"/>
      <c r="L290" s="298"/>
      <c r="M290" s="299"/>
      <c r="N290" s="299">
        <v>331.78</v>
      </c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9"/>
      <c r="AD290" s="299"/>
      <c r="AE290" s="299">
        <v>331.78</v>
      </c>
      <c r="AF290" s="213">
        <v>0</v>
      </c>
      <c r="AG290" s="181"/>
      <c r="AH290" s="181"/>
      <c r="AI290" s="182"/>
      <c r="AJ290" s="182"/>
      <c r="AK290" s="182"/>
      <c r="AL290" s="182"/>
      <c r="AM290" s="299"/>
      <c r="AN290" s="181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  <c r="BI290" s="213"/>
      <c r="BJ290" s="213"/>
      <c r="BK290" s="213"/>
      <c r="BL290" s="213"/>
      <c r="BM290" s="213"/>
      <c r="BN290" s="213"/>
      <c r="BO290" s="213"/>
      <c r="BP290" s="213"/>
      <c r="BQ290" s="213"/>
      <c r="BR290" s="213"/>
      <c r="BS290" s="213"/>
      <c r="BT290" s="213"/>
      <c r="BU290" s="213"/>
      <c r="BV290" s="213"/>
      <c r="BW290" s="213"/>
      <c r="BX290" s="213"/>
      <c r="BY290" s="213"/>
    </row>
    <row r="291" spans="1:77" s="310" customFormat="1" x14ac:dyDescent="0.25">
      <c r="A291" s="160"/>
      <c r="B291" s="160"/>
      <c r="C291" s="161"/>
      <c r="D291" s="160" t="s">
        <v>573</v>
      </c>
      <c r="E291" s="162"/>
      <c r="F291" s="344"/>
      <c r="G291" s="297"/>
      <c r="H291" s="249" t="s">
        <v>702</v>
      </c>
      <c r="I291" s="160"/>
      <c r="J291" s="302"/>
      <c r="K291" s="160"/>
      <c r="L291" s="298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>
        <v>0</v>
      </c>
      <c r="AF291" s="213">
        <v>0</v>
      </c>
      <c r="AG291" s="181"/>
      <c r="AH291" s="181"/>
      <c r="AI291" s="182"/>
      <c r="AJ291" s="182"/>
      <c r="AK291" s="182"/>
      <c r="AL291" s="182"/>
      <c r="AM291" s="299"/>
      <c r="AN291" s="181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  <c r="BI291" s="213"/>
      <c r="BJ291" s="213"/>
      <c r="BK291" s="213"/>
      <c r="BL291" s="213"/>
      <c r="BM291" s="213"/>
      <c r="BN291" s="213"/>
      <c r="BO291" s="213"/>
      <c r="BP291" s="213"/>
      <c r="BQ291" s="213"/>
      <c r="BR291" s="213"/>
      <c r="BS291" s="213"/>
      <c r="BT291" s="213"/>
      <c r="BU291" s="213"/>
      <c r="BV291" s="213"/>
      <c r="BW291" s="213"/>
      <c r="BX291" s="213"/>
      <c r="BY291" s="213"/>
    </row>
    <row r="292" spans="1:77" s="310" customFormat="1" x14ac:dyDescent="0.25">
      <c r="A292" s="160"/>
      <c r="B292" s="160"/>
      <c r="C292" s="161"/>
      <c r="D292" s="160" t="s">
        <v>703</v>
      </c>
      <c r="E292" s="162"/>
      <c r="F292" s="344"/>
      <c r="G292" s="297"/>
      <c r="H292" s="249" t="s">
        <v>704</v>
      </c>
      <c r="I292" s="160"/>
      <c r="J292" s="302"/>
      <c r="K292" s="160"/>
      <c r="L292" s="298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  <c r="AA292" s="299"/>
      <c r="AB292" s="299"/>
      <c r="AC292" s="299"/>
      <c r="AD292" s="299"/>
      <c r="AE292" s="299">
        <v>0</v>
      </c>
      <c r="AF292" s="213">
        <v>0</v>
      </c>
      <c r="AG292" s="181"/>
      <c r="AH292" s="181"/>
      <c r="AI292" s="182"/>
      <c r="AJ292" s="182"/>
      <c r="AK292" s="182"/>
      <c r="AL292" s="182"/>
      <c r="AM292" s="299"/>
      <c r="AN292" s="181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  <c r="BI292" s="213"/>
      <c r="BJ292" s="213"/>
      <c r="BK292" s="213"/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3"/>
      <c r="BW292" s="213"/>
      <c r="BX292" s="213"/>
      <c r="BY292" s="213"/>
    </row>
    <row r="293" spans="1:77" s="310" customFormat="1" x14ac:dyDescent="0.25">
      <c r="A293" s="160"/>
      <c r="B293" s="160"/>
      <c r="C293" s="187">
        <v>190</v>
      </c>
      <c r="D293" s="160" t="s">
        <v>266</v>
      </c>
      <c r="E293" s="162"/>
      <c r="F293" s="344"/>
      <c r="G293" s="297"/>
      <c r="H293" s="249" t="s">
        <v>705</v>
      </c>
      <c r="I293" s="160"/>
      <c r="J293" s="302"/>
      <c r="K293" s="160"/>
      <c r="L293" s="298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>
        <v>0</v>
      </c>
      <c r="AF293" s="213">
        <v>0</v>
      </c>
      <c r="AG293" s="181"/>
      <c r="AH293" s="181"/>
      <c r="AI293" s="182"/>
      <c r="AJ293" s="182"/>
      <c r="AK293" s="182"/>
      <c r="AL293" s="182"/>
      <c r="AM293" s="299"/>
      <c r="AN293" s="181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  <c r="BI293" s="213"/>
      <c r="BJ293" s="213"/>
      <c r="BK293" s="213"/>
      <c r="BL293" s="213"/>
      <c r="BM293" s="213"/>
      <c r="BN293" s="213"/>
      <c r="BO293" s="213"/>
      <c r="BP293" s="213"/>
      <c r="BQ293" s="213"/>
      <c r="BR293" s="213"/>
      <c r="BS293" s="213"/>
      <c r="BT293" s="213"/>
      <c r="BU293" s="213"/>
      <c r="BV293" s="213"/>
      <c r="BW293" s="213"/>
      <c r="BX293" s="213"/>
      <c r="BY293" s="213"/>
    </row>
    <row r="294" spans="1:77" s="310" customFormat="1" x14ac:dyDescent="0.25">
      <c r="A294" s="160"/>
      <c r="B294" s="160"/>
      <c r="C294" s="187">
        <v>191</v>
      </c>
      <c r="D294" s="160" t="s">
        <v>313</v>
      </c>
      <c r="E294" s="162"/>
      <c r="F294" s="344"/>
      <c r="G294" s="297"/>
      <c r="H294" s="249" t="s">
        <v>706</v>
      </c>
      <c r="I294" s="160"/>
      <c r="J294" s="302"/>
      <c r="K294" s="160"/>
      <c r="L294" s="298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9"/>
      <c r="AD294" s="299"/>
      <c r="AE294" s="299">
        <v>0</v>
      </c>
      <c r="AF294" s="213">
        <v>0</v>
      </c>
      <c r="AG294" s="181"/>
      <c r="AH294" s="181"/>
      <c r="AI294" s="182"/>
      <c r="AJ294" s="182"/>
      <c r="AK294" s="182"/>
      <c r="AL294" s="182"/>
      <c r="AM294" s="299"/>
      <c r="AN294" s="181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  <c r="BI294" s="213"/>
      <c r="BJ294" s="213"/>
      <c r="BK294" s="213"/>
      <c r="BL294" s="213"/>
      <c r="BM294" s="213"/>
      <c r="BN294" s="213"/>
      <c r="BO294" s="213"/>
      <c r="BP294" s="213"/>
      <c r="BQ294" s="213"/>
      <c r="BR294" s="213"/>
      <c r="BS294" s="213"/>
      <c r="BT294" s="213"/>
      <c r="BU294" s="213"/>
      <c r="BV294" s="213"/>
      <c r="BW294" s="213"/>
      <c r="BX294" s="213"/>
      <c r="BY294" s="213"/>
    </row>
    <row r="295" spans="1:77" s="310" customFormat="1" x14ac:dyDescent="0.25">
      <c r="A295" s="160"/>
      <c r="B295" s="160"/>
      <c r="C295" s="161"/>
      <c r="D295" s="160" t="s">
        <v>338</v>
      </c>
      <c r="E295" s="162"/>
      <c r="F295" s="344"/>
      <c r="G295" s="297"/>
      <c r="H295" s="249" t="s">
        <v>340</v>
      </c>
      <c r="I295" s="160"/>
      <c r="J295" s="302"/>
      <c r="K295" s="160"/>
      <c r="L295" s="298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9"/>
      <c r="AD295" s="299"/>
      <c r="AE295" s="299">
        <v>0</v>
      </c>
      <c r="AF295" s="213">
        <v>0</v>
      </c>
      <c r="AG295" s="181"/>
      <c r="AH295" s="181"/>
      <c r="AI295" s="182"/>
      <c r="AJ295" s="182"/>
      <c r="AK295" s="182"/>
      <c r="AL295" s="182"/>
      <c r="AM295" s="299"/>
      <c r="AN295" s="181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  <c r="BI295" s="213"/>
      <c r="BJ295" s="213"/>
      <c r="BK295" s="213"/>
      <c r="BL295" s="213"/>
      <c r="BM295" s="213"/>
      <c r="BN295" s="213"/>
      <c r="BO295" s="213"/>
      <c r="BP295" s="213"/>
      <c r="BQ295" s="213"/>
      <c r="BR295" s="213"/>
      <c r="BS295" s="213"/>
      <c r="BT295" s="213"/>
      <c r="BU295" s="213"/>
      <c r="BV295" s="213"/>
      <c r="BW295" s="213"/>
      <c r="BX295" s="213"/>
      <c r="BY295" s="213"/>
    </row>
    <row r="296" spans="1:77" s="183" customFormat="1" x14ac:dyDescent="0.25">
      <c r="A296" s="173"/>
      <c r="B296" s="160" t="s">
        <v>707</v>
      </c>
      <c r="C296" s="176"/>
      <c r="D296" s="160" t="s">
        <v>343</v>
      </c>
      <c r="E296" s="179"/>
      <c r="F296" s="344" t="s">
        <v>344</v>
      </c>
      <c r="G296" s="363">
        <v>4832.51</v>
      </c>
      <c r="H296" s="197" t="s">
        <v>350</v>
      </c>
      <c r="I296" s="160"/>
      <c r="J296" s="177"/>
      <c r="K296" s="160"/>
      <c r="L296" s="299"/>
      <c r="M296" s="185"/>
      <c r="N296" s="184"/>
      <c r="O296" s="300">
        <v>4832.51</v>
      </c>
      <c r="P296" s="184"/>
      <c r="Q296" s="299"/>
      <c r="R296" s="299"/>
      <c r="S296" s="184"/>
      <c r="T296" s="184"/>
      <c r="U296" s="184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>
        <v>4832.51</v>
      </c>
      <c r="AF296" s="213">
        <v>0</v>
      </c>
      <c r="AG296" s="181"/>
      <c r="AH296" s="181"/>
      <c r="AI296" s="182"/>
      <c r="AJ296" s="182"/>
      <c r="AK296" s="182"/>
      <c r="AL296" s="182"/>
      <c r="AM296" s="300">
        <v>4832.51</v>
      </c>
      <c r="AN296" s="181"/>
      <c r="AO296" s="181"/>
      <c r="AP296" s="181"/>
      <c r="AQ296" s="181"/>
      <c r="AR296" s="181"/>
      <c r="AS296" s="181"/>
      <c r="AT296" s="181"/>
      <c r="AU296" s="181"/>
      <c r="AV296" s="181"/>
      <c r="AW296" s="181"/>
      <c r="AX296" s="181"/>
      <c r="AY296" s="181"/>
      <c r="AZ296" s="181"/>
      <c r="BA296" s="181"/>
      <c r="BB296" s="181"/>
      <c r="BC296" s="181"/>
      <c r="BD296" s="181"/>
      <c r="BE296" s="181"/>
      <c r="BF296" s="181"/>
      <c r="BG296" s="181"/>
      <c r="BH296" s="181"/>
      <c r="BI296" s="181"/>
      <c r="BJ296" s="181"/>
      <c r="BK296" s="181"/>
      <c r="BL296" s="181"/>
      <c r="BM296" s="181"/>
      <c r="BN296" s="181"/>
      <c r="BO296" s="181"/>
      <c r="BP296" s="181"/>
      <c r="BQ296" s="181"/>
      <c r="BR296" s="181"/>
      <c r="BS296" s="181"/>
      <c r="BT296" s="181"/>
      <c r="BU296" s="181"/>
      <c r="BV296" s="181"/>
      <c r="BW296" s="181"/>
      <c r="BX296" s="181"/>
      <c r="BY296" s="181"/>
    </row>
    <row r="297" spans="1:77" s="183" customFormat="1" x14ac:dyDescent="0.25">
      <c r="A297" s="173"/>
      <c r="B297" s="160" t="s">
        <v>708</v>
      </c>
      <c r="C297" s="187"/>
      <c r="D297" s="160" t="s">
        <v>619</v>
      </c>
      <c r="E297" s="179"/>
      <c r="F297" s="344" t="s">
        <v>347</v>
      </c>
      <c r="G297" s="363">
        <v>3853.62</v>
      </c>
      <c r="H297" s="197" t="s">
        <v>351</v>
      </c>
      <c r="I297" s="160"/>
      <c r="J297" s="177"/>
      <c r="K297" s="160"/>
      <c r="L297" s="299"/>
      <c r="M297" s="185"/>
      <c r="N297" s="184"/>
      <c r="O297" s="300">
        <v>3853.62</v>
      </c>
      <c r="P297" s="184"/>
      <c r="Q297" s="299"/>
      <c r="R297" s="299"/>
      <c r="S297" s="184"/>
      <c r="T297" s="184"/>
      <c r="U297" s="184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>
        <v>3853.62</v>
      </c>
      <c r="AF297" s="301">
        <v>0</v>
      </c>
      <c r="AG297" s="181"/>
      <c r="AH297" s="181"/>
      <c r="AK297" s="182"/>
      <c r="AL297" s="182"/>
      <c r="AM297" s="300">
        <v>4328.62</v>
      </c>
      <c r="AN297" s="181"/>
      <c r="AO297" s="181"/>
      <c r="AP297" s="181"/>
      <c r="AQ297" s="181"/>
      <c r="AR297" s="181"/>
      <c r="AS297" s="181"/>
      <c r="AT297" s="181"/>
      <c r="AU297" s="181"/>
      <c r="AV297" s="181"/>
      <c r="AW297" s="181"/>
      <c r="AX297" s="181"/>
      <c r="AY297" s="181"/>
      <c r="AZ297" s="181"/>
      <c r="BA297" s="181"/>
      <c r="BB297" s="181"/>
      <c r="BC297" s="181"/>
      <c r="BD297" s="181"/>
      <c r="BE297" s="181"/>
      <c r="BF297" s="181"/>
      <c r="BG297" s="181"/>
      <c r="BH297" s="181"/>
      <c r="BI297" s="181"/>
      <c r="BJ297" s="181"/>
      <c r="BK297" s="181"/>
      <c r="BL297" s="181"/>
      <c r="BM297" s="181"/>
      <c r="BN297" s="181"/>
      <c r="BO297" s="181"/>
      <c r="BP297" s="181"/>
      <c r="BQ297" s="181"/>
      <c r="BR297" s="181"/>
      <c r="BS297" s="181"/>
      <c r="BT297" s="181"/>
      <c r="BU297" s="181"/>
      <c r="BV297" s="181"/>
      <c r="BW297" s="181"/>
      <c r="BX297" s="181"/>
      <c r="BY297" s="181"/>
    </row>
    <row r="298" spans="1:77" s="310" customFormat="1" x14ac:dyDescent="0.25">
      <c r="A298" s="160"/>
      <c r="B298" s="160"/>
      <c r="C298" s="187"/>
      <c r="D298" s="160" t="s">
        <v>343</v>
      </c>
      <c r="E298" s="162"/>
      <c r="F298" s="344" t="s">
        <v>234</v>
      </c>
      <c r="G298" s="363">
        <v>15757.44</v>
      </c>
      <c r="H298" s="249" t="s">
        <v>234</v>
      </c>
      <c r="I298" s="160"/>
      <c r="J298" s="302"/>
      <c r="K298" s="160"/>
      <c r="L298" s="298"/>
      <c r="M298" s="299"/>
      <c r="N298" s="299"/>
      <c r="O298" s="300">
        <v>15757.44</v>
      </c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>
        <v>15757.44</v>
      </c>
      <c r="AF298" s="213">
        <v>0</v>
      </c>
      <c r="AG298" s="181"/>
      <c r="AH298" s="181"/>
      <c r="AK298" s="182"/>
      <c r="AL298" s="182"/>
      <c r="AM298" s="300">
        <v>15757.44</v>
      </c>
      <c r="AN298" s="181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  <c r="BI298" s="213"/>
      <c r="BJ298" s="213"/>
      <c r="BK298" s="213"/>
      <c r="BL298" s="213"/>
      <c r="BM298" s="213"/>
      <c r="BN298" s="213"/>
      <c r="BO298" s="213"/>
      <c r="BP298" s="213"/>
      <c r="BQ298" s="213"/>
      <c r="BR298" s="213"/>
      <c r="BS298" s="213"/>
      <c r="BT298" s="213"/>
      <c r="BU298" s="213"/>
      <c r="BV298" s="213"/>
      <c r="BW298" s="213"/>
      <c r="BX298" s="213"/>
      <c r="BY298" s="213"/>
    </row>
    <row r="299" spans="1:77" s="183" customFormat="1" x14ac:dyDescent="0.25">
      <c r="A299" s="160"/>
      <c r="B299" s="160"/>
      <c r="C299" s="161">
        <v>193</v>
      </c>
      <c r="D299" s="160"/>
      <c r="E299" s="177"/>
      <c r="F299" s="186"/>
      <c r="G299" s="359">
        <v>14</v>
      </c>
      <c r="H299" s="249" t="s">
        <v>353</v>
      </c>
      <c r="I299" s="254"/>
      <c r="J299" s="313"/>
      <c r="K299" s="160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>
        <v>14</v>
      </c>
      <c r="AC299" s="185"/>
      <c r="AD299" s="185"/>
      <c r="AE299" s="169">
        <v>14</v>
      </c>
      <c r="AF299" s="213">
        <v>0</v>
      </c>
      <c r="AG299" s="181"/>
      <c r="AH299" s="181"/>
      <c r="AK299" s="182"/>
      <c r="AL299" s="182"/>
      <c r="AM299" s="185"/>
      <c r="AN299" s="181"/>
      <c r="AO299" s="181"/>
      <c r="AP299" s="181"/>
      <c r="AQ299" s="181"/>
      <c r="AR299" s="181"/>
      <c r="AS299" s="181"/>
      <c r="AT299" s="181"/>
      <c r="AU299" s="181"/>
      <c r="AV299" s="181"/>
      <c r="AW299" s="181"/>
      <c r="AX299" s="181"/>
      <c r="AY299" s="181"/>
      <c r="AZ299" s="181"/>
      <c r="BA299" s="181"/>
      <c r="BB299" s="181"/>
      <c r="BC299" s="181"/>
      <c r="BD299" s="181"/>
      <c r="BE299" s="181"/>
      <c r="BF299" s="181"/>
      <c r="BG299" s="181"/>
      <c r="BH299" s="181"/>
      <c r="BI299" s="181"/>
      <c r="BJ299" s="181"/>
      <c r="BK299" s="181"/>
      <c r="BL299" s="181"/>
      <c r="BM299" s="181"/>
      <c r="BN299" s="181"/>
      <c r="BO299" s="181"/>
      <c r="BP299" s="181"/>
      <c r="BQ299" s="181"/>
      <c r="BR299" s="181"/>
      <c r="BS299" s="181"/>
      <c r="BT299" s="181"/>
      <c r="BU299" s="181"/>
      <c r="BV299" s="181"/>
      <c r="BW299" s="181"/>
      <c r="BX299" s="181"/>
      <c r="BY299" s="181"/>
    </row>
    <row r="300" spans="1:77" s="310" customFormat="1" x14ac:dyDescent="0.25">
      <c r="A300" s="160"/>
      <c r="B300" s="160"/>
      <c r="C300" s="176"/>
      <c r="D300" s="160"/>
      <c r="E300" s="162"/>
      <c r="F300" s="163"/>
      <c r="G300" s="297"/>
      <c r="H300" s="249"/>
      <c r="I300" s="160"/>
      <c r="J300" s="302"/>
      <c r="K300" s="160"/>
      <c r="L300" s="298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  <c r="AB300" s="299"/>
      <c r="AC300" s="299"/>
      <c r="AD300" s="299"/>
      <c r="AE300" s="299">
        <v>0</v>
      </c>
      <c r="AF300" s="213">
        <v>0</v>
      </c>
      <c r="AG300" s="181"/>
      <c r="AH300" s="181"/>
      <c r="AI300" s="172">
        <v>1000</v>
      </c>
      <c r="AJ300" s="172" t="s">
        <v>1223</v>
      </c>
      <c r="AK300" s="182"/>
      <c r="AL300" s="182"/>
      <c r="AM300" s="299"/>
      <c r="AN300" s="181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  <c r="BI300" s="213"/>
      <c r="BJ300" s="213"/>
      <c r="BK300" s="213"/>
      <c r="BL300" s="213"/>
      <c r="BM300" s="213"/>
      <c r="BN300" s="213"/>
      <c r="BO300" s="213"/>
      <c r="BP300" s="213"/>
      <c r="BQ300" s="213"/>
      <c r="BR300" s="213"/>
      <c r="BS300" s="213"/>
      <c r="BT300" s="213"/>
      <c r="BU300" s="213"/>
      <c r="BV300" s="213"/>
      <c r="BW300" s="213"/>
      <c r="BX300" s="213"/>
      <c r="BY300" s="213"/>
    </row>
    <row r="301" spans="1:77" s="183" customFormat="1" x14ac:dyDescent="0.25">
      <c r="A301" s="160" t="s">
        <v>709</v>
      </c>
      <c r="B301" s="160" t="s">
        <v>358</v>
      </c>
      <c r="C301" s="176"/>
      <c r="D301" s="160"/>
      <c r="E301" s="177"/>
      <c r="F301" s="344" t="s">
        <v>177</v>
      </c>
      <c r="G301" s="368">
        <v>148</v>
      </c>
      <c r="H301" s="249" t="s">
        <v>631</v>
      </c>
      <c r="I301" s="254"/>
      <c r="J301" s="313"/>
      <c r="K301" s="160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>
        <v>49.33</v>
      </c>
      <c r="V301" s="185">
        <v>49.33</v>
      </c>
      <c r="W301" s="185">
        <v>49.34</v>
      </c>
      <c r="X301" s="185"/>
      <c r="Y301" s="185"/>
      <c r="Z301" s="185"/>
      <c r="AA301" s="185"/>
      <c r="AB301" s="185"/>
      <c r="AC301" s="185"/>
      <c r="AD301" s="185"/>
      <c r="AE301" s="299">
        <v>148</v>
      </c>
      <c r="AF301" s="213">
        <v>0</v>
      </c>
      <c r="AG301" s="181"/>
      <c r="AH301" s="181"/>
      <c r="AI301" s="676">
        <v>-46705.49</v>
      </c>
      <c r="AJ301" s="676" t="s">
        <v>1224</v>
      </c>
      <c r="AK301" s="182"/>
      <c r="AL301" s="182"/>
      <c r="AM301" s="185"/>
      <c r="AN301" s="181"/>
      <c r="AO301" s="181"/>
      <c r="AP301" s="181"/>
      <c r="AQ301" s="181"/>
      <c r="AR301" s="181"/>
      <c r="AS301" s="181"/>
      <c r="AT301" s="181"/>
      <c r="AU301" s="181"/>
      <c r="AV301" s="181"/>
      <c r="AW301" s="181"/>
      <c r="AX301" s="181"/>
      <c r="AY301" s="181"/>
      <c r="AZ301" s="181"/>
      <c r="BA301" s="181"/>
      <c r="BB301" s="181"/>
      <c r="BC301" s="181"/>
      <c r="BD301" s="181"/>
      <c r="BE301" s="181"/>
      <c r="BF301" s="181"/>
      <c r="BG301" s="181"/>
      <c r="BH301" s="181"/>
      <c r="BI301" s="181"/>
      <c r="BJ301" s="181"/>
      <c r="BK301" s="181"/>
      <c r="BL301" s="181"/>
      <c r="BM301" s="181"/>
      <c r="BN301" s="181"/>
      <c r="BO301" s="181"/>
      <c r="BP301" s="181"/>
      <c r="BQ301" s="181"/>
      <c r="BR301" s="181"/>
      <c r="BS301" s="181"/>
      <c r="BT301" s="181"/>
      <c r="BU301" s="181"/>
      <c r="BV301" s="181"/>
      <c r="BW301" s="181"/>
      <c r="BX301" s="181"/>
      <c r="BY301" s="181"/>
    </row>
    <row r="302" spans="1:77" s="310" customFormat="1" x14ac:dyDescent="0.25">
      <c r="A302" s="160"/>
      <c r="B302" s="160"/>
      <c r="C302" s="161"/>
      <c r="D302" s="160"/>
      <c r="E302" s="162"/>
      <c r="F302" s="163"/>
      <c r="G302" s="297"/>
      <c r="H302" s="249"/>
      <c r="I302" s="160"/>
      <c r="J302" s="302"/>
      <c r="K302" s="160"/>
      <c r="L302" s="298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9"/>
      <c r="AD302" s="299"/>
      <c r="AE302" s="299">
        <v>0</v>
      </c>
      <c r="AF302" s="213">
        <v>0</v>
      </c>
      <c r="AG302" s="181"/>
      <c r="AH302" s="181"/>
      <c r="AI302" s="677">
        <v>-250591.43</v>
      </c>
      <c r="AJ302" s="678" t="s">
        <v>1231</v>
      </c>
      <c r="AK302" s="182"/>
      <c r="AL302" s="182"/>
      <c r="AM302" s="299"/>
      <c r="AN302" s="181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  <c r="BI302" s="213"/>
      <c r="BJ302" s="213"/>
      <c r="BK302" s="213"/>
      <c r="BL302" s="213"/>
      <c r="BM302" s="213"/>
      <c r="BN302" s="213"/>
      <c r="BO302" s="213"/>
      <c r="BP302" s="213"/>
      <c r="BQ302" s="213"/>
      <c r="BR302" s="213"/>
      <c r="BS302" s="213"/>
      <c r="BT302" s="213"/>
      <c r="BU302" s="213"/>
      <c r="BV302" s="213"/>
      <c r="BW302" s="213"/>
      <c r="BX302" s="213"/>
      <c r="BY302" s="213"/>
    </row>
    <row r="303" spans="1:77" s="310" customFormat="1" x14ac:dyDescent="0.25">
      <c r="A303" s="160"/>
      <c r="B303" s="160"/>
      <c r="C303" s="161"/>
      <c r="D303" s="160"/>
      <c r="E303" s="162"/>
      <c r="F303" s="163"/>
      <c r="G303" s="297"/>
      <c r="H303" s="249"/>
      <c r="I303" s="160"/>
      <c r="J303" s="302"/>
      <c r="K303" s="160"/>
      <c r="L303" s="298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9"/>
      <c r="AD303" s="299"/>
      <c r="AE303" s="299">
        <v>0</v>
      </c>
      <c r="AF303" s="213">
        <v>0</v>
      </c>
      <c r="AG303" s="181"/>
      <c r="AH303" s="181"/>
      <c r="AI303" s="677">
        <v>291071.38</v>
      </c>
      <c r="AJ303" s="677" t="s">
        <v>1226</v>
      </c>
      <c r="AK303" s="182"/>
      <c r="AL303" s="182"/>
      <c r="AM303" s="299"/>
      <c r="AN303" s="181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  <c r="BI303" s="213"/>
      <c r="BJ303" s="213"/>
      <c r="BK303" s="213"/>
      <c r="BL303" s="213"/>
      <c r="BM303" s="213"/>
      <c r="BN303" s="213"/>
      <c r="BO303" s="213"/>
      <c r="BP303" s="213"/>
      <c r="BQ303" s="213"/>
      <c r="BR303" s="213"/>
      <c r="BS303" s="213"/>
      <c r="BT303" s="213"/>
      <c r="BU303" s="213"/>
      <c r="BV303" s="213"/>
      <c r="BW303" s="213"/>
      <c r="BX303" s="213"/>
      <c r="BY303" s="213"/>
    </row>
    <row r="304" spans="1:77" s="310" customFormat="1" x14ac:dyDescent="0.25">
      <c r="A304" s="160"/>
      <c r="B304" s="160"/>
      <c r="C304" s="161"/>
      <c r="D304" s="160"/>
      <c r="E304" s="162"/>
      <c r="F304" s="163"/>
      <c r="G304" s="297"/>
      <c r="H304" s="249"/>
      <c r="I304" s="160"/>
      <c r="J304" s="302"/>
      <c r="K304" s="160"/>
      <c r="L304" s="298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  <c r="AB304" s="299"/>
      <c r="AC304" s="299"/>
      <c r="AD304" s="299"/>
      <c r="AE304" s="299">
        <v>0</v>
      </c>
      <c r="AF304" s="213">
        <v>0</v>
      </c>
      <c r="AG304" s="181"/>
      <c r="AH304" s="181"/>
      <c r="AI304" s="172">
        <v>11052.34</v>
      </c>
      <c r="AJ304" s="171" t="s">
        <v>1227</v>
      </c>
      <c r="AK304" s="182"/>
      <c r="AL304" s="182"/>
      <c r="AM304" s="299"/>
      <c r="AN304" s="181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  <c r="BI304" s="213"/>
      <c r="BJ304" s="213"/>
      <c r="BK304" s="213"/>
      <c r="BL304" s="213"/>
      <c r="BM304" s="213"/>
      <c r="BN304" s="213"/>
      <c r="BO304" s="213"/>
      <c r="BP304" s="213"/>
      <c r="BQ304" s="213"/>
      <c r="BR304" s="213"/>
      <c r="BS304" s="213"/>
      <c r="BT304" s="213"/>
      <c r="BU304" s="213"/>
      <c r="BV304" s="213"/>
      <c r="BW304" s="213"/>
      <c r="BX304" s="213"/>
      <c r="BY304" s="213"/>
    </row>
    <row r="305" spans="1:77" s="171" customFormat="1" ht="15.75" thickBot="1" x14ac:dyDescent="0.3">
      <c r="A305" s="204"/>
      <c r="B305" s="205"/>
      <c r="C305" s="206"/>
      <c r="D305" s="207"/>
      <c r="E305" s="208"/>
      <c r="F305" s="209"/>
      <c r="G305" s="210"/>
      <c r="H305" s="211"/>
      <c r="I305" s="205"/>
      <c r="J305" s="208"/>
      <c r="K305" s="205"/>
      <c r="L305" s="212"/>
      <c r="M305" s="213"/>
      <c r="N305" s="213"/>
      <c r="O305" s="213"/>
      <c r="P305" s="213"/>
      <c r="Q305" s="213"/>
      <c r="R305" s="213"/>
      <c r="S305" s="213"/>
      <c r="T305" s="213"/>
      <c r="U305" s="213"/>
      <c r="V305" s="214"/>
      <c r="W305" s="214"/>
      <c r="X305" s="213"/>
      <c r="Y305" s="213"/>
      <c r="Z305" s="213"/>
      <c r="AA305" s="213"/>
      <c r="AB305" s="213"/>
      <c r="AC305" s="213"/>
      <c r="AD305" s="213"/>
      <c r="AE305" s="213"/>
      <c r="AF305" s="213"/>
      <c r="AG305" s="213"/>
      <c r="AI305" s="215"/>
      <c r="AJ305" s="215"/>
      <c r="AK305" s="172"/>
      <c r="AL305" s="172"/>
      <c r="AM305" s="213"/>
    </row>
    <row r="306" spans="1:77" s="310" customFormat="1" ht="15.75" thickBot="1" x14ac:dyDescent="0.3">
      <c r="A306" s="208"/>
      <c r="B306" s="325"/>
      <c r="C306" s="326"/>
      <c r="D306" s="327"/>
      <c r="E306" s="328"/>
      <c r="F306" s="351" t="s">
        <v>710</v>
      </c>
      <c r="G306" s="269">
        <v>46705.49</v>
      </c>
      <c r="H306" s="352"/>
      <c r="I306" s="353"/>
      <c r="J306" s="354"/>
      <c r="K306" s="353"/>
      <c r="L306" s="355">
        <v>1196.1300000000001</v>
      </c>
      <c r="M306" s="355">
        <v>7850.630000000001</v>
      </c>
      <c r="N306" s="355">
        <v>2597.71</v>
      </c>
      <c r="O306" s="355">
        <v>24443.57</v>
      </c>
      <c r="P306" s="355">
        <v>10125</v>
      </c>
      <c r="Q306" s="355">
        <v>0</v>
      </c>
      <c r="R306" s="355">
        <v>0</v>
      </c>
      <c r="S306" s="355">
        <v>0</v>
      </c>
      <c r="T306" s="355">
        <v>0</v>
      </c>
      <c r="U306" s="355">
        <v>133.13999999999999</v>
      </c>
      <c r="V306" s="355">
        <v>214.44</v>
      </c>
      <c r="W306" s="355">
        <v>130.87</v>
      </c>
      <c r="X306" s="355">
        <v>0</v>
      </c>
      <c r="Y306" s="355">
        <v>0</v>
      </c>
      <c r="Z306" s="355">
        <v>0</v>
      </c>
      <c r="AA306" s="355">
        <v>0</v>
      </c>
      <c r="AB306" s="355">
        <v>14</v>
      </c>
      <c r="AC306" s="355">
        <v>0</v>
      </c>
      <c r="AD306" s="355">
        <v>0</v>
      </c>
      <c r="AE306" s="340">
        <v>46705.49</v>
      </c>
      <c r="AF306" s="340">
        <v>2.6645352591003757E-15</v>
      </c>
      <c r="AG306" s="213"/>
      <c r="AH306" s="213"/>
      <c r="AI306" s="172">
        <v>-4826.8</v>
      </c>
      <c r="AJ306" s="227" t="s">
        <v>1232</v>
      </c>
      <c r="AK306" s="689"/>
      <c r="AL306" s="689"/>
      <c r="AM306" s="355">
        <v>24918.57</v>
      </c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  <c r="BI306" s="213"/>
      <c r="BJ306" s="213"/>
      <c r="BK306" s="213"/>
      <c r="BL306" s="213"/>
      <c r="BM306" s="213"/>
      <c r="BN306" s="213"/>
      <c r="BO306" s="213"/>
      <c r="BP306" s="213"/>
      <c r="BQ306" s="213"/>
      <c r="BR306" s="213"/>
      <c r="BS306" s="213"/>
      <c r="BT306" s="213"/>
      <c r="BU306" s="213"/>
      <c r="BV306" s="213"/>
      <c r="BW306" s="213"/>
      <c r="BX306" s="213"/>
      <c r="BY306" s="213"/>
    </row>
    <row r="307" spans="1:77" s="310" customFormat="1" ht="15.75" thickBot="1" x14ac:dyDescent="0.3">
      <c r="A307" s="208"/>
      <c r="B307" s="325"/>
      <c r="C307" s="326"/>
      <c r="D307" s="327"/>
      <c r="E307" s="328"/>
      <c r="F307" s="329"/>
      <c r="G307" s="229" t="s">
        <v>355</v>
      </c>
      <c r="H307" s="330"/>
      <c r="I307" s="327"/>
      <c r="J307" s="331"/>
      <c r="K307" s="327"/>
      <c r="L307" s="332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3"/>
      <c r="AA307" s="333"/>
      <c r="AB307" s="333"/>
      <c r="AC307" s="333"/>
      <c r="AD307" s="333"/>
      <c r="AE307" s="334"/>
      <c r="AF307" s="334"/>
      <c r="AG307" s="213"/>
      <c r="AH307" s="213"/>
      <c r="AI307" s="678"/>
      <c r="AJ307" s="678"/>
      <c r="AK307" s="689"/>
      <c r="AL307" s="689"/>
      <c r="AM307" s="33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  <c r="BI307" s="213"/>
      <c r="BJ307" s="213"/>
      <c r="BK307" s="213"/>
      <c r="BL307" s="213"/>
      <c r="BM307" s="213"/>
      <c r="BN307" s="213"/>
      <c r="BO307" s="213"/>
      <c r="BP307" s="213"/>
      <c r="BQ307" s="213"/>
      <c r="BR307" s="213"/>
      <c r="BS307" s="213"/>
      <c r="BT307" s="213"/>
      <c r="BU307" s="213"/>
      <c r="BV307" s="213"/>
      <c r="BW307" s="213"/>
      <c r="BX307" s="213"/>
      <c r="BY307" s="213"/>
    </row>
    <row r="308" spans="1:77" s="310" customFormat="1" ht="15.75" thickBot="1" x14ac:dyDescent="0.3">
      <c r="A308" s="208"/>
      <c r="B308" s="325"/>
      <c r="C308" s="326"/>
      <c r="D308" s="327"/>
      <c r="E308" s="328"/>
      <c r="F308" s="351" t="s">
        <v>356</v>
      </c>
      <c r="G308" s="269">
        <v>296524.38</v>
      </c>
      <c r="H308" s="352"/>
      <c r="I308" s="353"/>
      <c r="J308" s="354"/>
      <c r="K308" s="353"/>
      <c r="L308" s="355">
        <v>8321.11</v>
      </c>
      <c r="M308" s="355">
        <v>30642.560000000001</v>
      </c>
      <c r="N308" s="355">
        <v>12891.769999999997</v>
      </c>
      <c r="O308" s="355">
        <v>146709.95000000001</v>
      </c>
      <c r="P308" s="355">
        <v>43525</v>
      </c>
      <c r="Q308" s="355">
        <v>1120</v>
      </c>
      <c r="R308" s="355">
        <v>0</v>
      </c>
      <c r="S308" s="355">
        <v>1420.31</v>
      </c>
      <c r="T308" s="355">
        <v>2500</v>
      </c>
      <c r="U308" s="355">
        <v>3324.3699999999994</v>
      </c>
      <c r="V308" s="355">
        <v>9599.5300000000025</v>
      </c>
      <c r="W308" s="355">
        <v>715.19999999999993</v>
      </c>
      <c r="X308" s="355">
        <v>60.27</v>
      </c>
      <c r="Y308" s="355">
        <v>0</v>
      </c>
      <c r="Z308" s="355">
        <v>0</v>
      </c>
      <c r="AA308" s="355">
        <v>599.83000000000004</v>
      </c>
      <c r="AB308" s="355">
        <v>152.57</v>
      </c>
      <c r="AC308" s="355">
        <v>34941.910000000003</v>
      </c>
      <c r="AD308" s="355">
        <v>0</v>
      </c>
      <c r="AE308" s="340">
        <v>296524.38</v>
      </c>
      <c r="AF308" s="340">
        <v>2.3003821070233244E-13</v>
      </c>
      <c r="AG308" s="213"/>
      <c r="AH308" s="213"/>
      <c r="AI308" s="679">
        <v>1000.0000000000209</v>
      </c>
      <c r="AJ308" s="678" t="s">
        <v>1229</v>
      </c>
      <c r="AK308" s="689"/>
      <c r="AL308" s="689"/>
      <c r="AM308" s="355">
        <v>147184.95000000001</v>
      </c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  <c r="BI308" s="213"/>
      <c r="BJ308" s="213"/>
      <c r="BK308" s="213"/>
      <c r="BL308" s="213"/>
      <c r="BM308" s="213"/>
      <c r="BN308" s="213"/>
      <c r="BO308" s="213"/>
      <c r="BP308" s="213"/>
      <c r="BQ308" s="213"/>
      <c r="BR308" s="213"/>
      <c r="BS308" s="213"/>
      <c r="BT308" s="213"/>
      <c r="BU308" s="213"/>
      <c r="BV308" s="213"/>
      <c r="BW308" s="213"/>
      <c r="BX308" s="213"/>
      <c r="BY308" s="213"/>
    </row>
    <row r="309" spans="1:77" x14ac:dyDescent="0.25">
      <c r="AI309" s="172">
        <v>1000</v>
      </c>
      <c r="AJ309" s="678" t="s">
        <v>1230</v>
      </c>
      <c r="AK309" s="678"/>
      <c r="AL309" s="678"/>
    </row>
    <row r="310" spans="1:77" x14ac:dyDescent="0.25">
      <c r="AI310" s="172">
        <v>-2.0918378140777349E-11</v>
      </c>
      <c r="AJ310" s="678" t="s">
        <v>220</v>
      </c>
      <c r="AK310" s="678"/>
      <c r="AL310" s="678"/>
    </row>
    <row r="311" spans="1:77" s="308" customFormat="1" ht="30" x14ac:dyDescent="0.25">
      <c r="A311" s="245" t="s">
        <v>221</v>
      </c>
      <c r="B311" s="245" t="s">
        <v>222</v>
      </c>
      <c r="C311" s="303" t="s">
        <v>223</v>
      </c>
      <c r="D311" s="666" t="s">
        <v>224</v>
      </c>
      <c r="E311" s="304" t="s">
        <v>225</v>
      </c>
      <c r="F311" s="305" t="s">
        <v>226</v>
      </c>
      <c r="G311" s="306" t="s">
        <v>227</v>
      </c>
      <c r="H311" s="245" t="s">
        <v>228</v>
      </c>
      <c r="I311" s="245"/>
      <c r="J311" s="245" t="s">
        <v>230</v>
      </c>
      <c r="K311" s="245" t="s">
        <v>231</v>
      </c>
      <c r="L311" s="245" t="s">
        <v>232</v>
      </c>
      <c r="M311" s="245" t="s">
        <v>233</v>
      </c>
      <c r="N311" s="245" t="s">
        <v>113</v>
      </c>
      <c r="O311" s="245" t="s">
        <v>234</v>
      </c>
      <c r="P311" s="245" t="s">
        <v>115</v>
      </c>
      <c r="Q311" s="245" t="s">
        <v>235</v>
      </c>
      <c r="R311" s="245" t="s">
        <v>236</v>
      </c>
      <c r="S311" s="245" t="s">
        <v>237</v>
      </c>
      <c r="T311" s="245" t="s">
        <v>121</v>
      </c>
      <c r="U311" s="245" t="s">
        <v>238</v>
      </c>
      <c r="V311" s="245" t="s">
        <v>239</v>
      </c>
      <c r="W311" s="245" t="s">
        <v>240</v>
      </c>
      <c r="X311" s="245" t="s">
        <v>122</v>
      </c>
      <c r="Y311" s="245" t="s">
        <v>241</v>
      </c>
      <c r="Z311" s="245" t="s">
        <v>242</v>
      </c>
      <c r="AA311" s="245" t="s">
        <v>119</v>
      </c>
      <c r="AB311" s="245" t="s">
        <v>114</v>
      </c>
      <c r="AC311" s="245" t="s">
        <v>116</v>
      </c>
      <c r="AD311" s="245" t="s">
        <v>243</v>
      </c>
      <c r="AE311" s="307" t="s">
        <v>244</v>
      </c>
      <c r="AI311" s="687"/>
      <c r="AJ311" s="687"/>
      <c r="AK311" s="687"/>
      <c r="AL311" s="687"/>
      <c r="AM311" s="245" t="s">
        <v>234</v>
      </c>
    </row>
    <row r="312" spans="1:77" s="310" customFormat="1" x14ac:dyDescent="0.25">
      <c r="A312" s="287" t="s">
        <v>711</v>
      </c>
      <c r="B312" s="160"/>
      <c r="C312" s="258">
        <v>192</v>
      </c>
      <c r="D312" s="160" t="s">
        <v>246</v>
      </c>
      <c r="E312" s="179"/>
      <c r="F312" s="163" t="s">
        <v>359</v>
      </c>
      <c r="G312" s="174">
        <v>59.24</v>
      </c>
      <c r="H312" s="249" t="s">
        <v>248</v>
      </c>
      <c r="I312" s="160"/>
      <c r="J312" s="177"/>
      <c r="K312" s="160"/>
      <c r="L312" s="358">
        <v>2.82</v>
      </c>
      <c r="M312" s="299"/>
      <c r="N312" s="299"/>
      <c r="O312" s="299"/>
      <c r="P312" s="299"/>
      <c r="Q312" s="299"/>
      <c r="R312" s="299"/>
      <c r="S312" s="299"/>
      <c r="T312" s="299"/>
      <c r="U312" s="299">
        <v>56.42</v>
      </c>
      <c r="V312" s="299"/>
      <c r="W312" s="299"/>
      <c r="X312" s="299"/>
      <c r="Y312" s="299"/>
      <c r="Z312" s="299"/>
      <c r="AA312" s="299"/>
      <c r="AB312" s="299"/>
      <c r="AC312" s="299"/>
      <c r="AD312" s="299"/>
      <c r="AE312" s="299">
        <v>59.24</v>
      </c>
      <c r="AF312" s="213">
        <v>0</v>
      </c>
      <c r="AG312" s="181"/>
      <c r="AH312" s="181"/>
      <c r="AI312" s="182"/>
      <c r="AJ312" s="182"/>
      <c r="AK312" s="182"/>
      <c r="AL312" s="182"/>
      <c r="AM312" s="299"/>
      <c r="AN312" s="181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  <c r="BI312" s="213"/>
      <c r="BJ312" s="213"/>
      <c r="BK312" s="213"/>
      <c r="BL312" s="213"/>
      <c r="BM312" s="213"/>
      <c r="BN312" s="213"/>
      <c r="BO312" s="213"/>
      <c r="BP312" s="213"/>
      <c r="BQ312" s="213"/>
      <c r="BR312" s="213"/>
      <c r="BS312" s="213"/>
      <c r="BT312" s="213"/>
      <c r="BU312" s="213"/>
      <c r="BV312" s="213"/>
      <c r="BW312" s="213"/>
      <c r="BX312" s="213"/>
      <c r="BY312" s="213"/>
    </row>
    <row r="313" spans="1:77" s="183" customFormat="1" x14ac:dyDescent="0.25">
      <c r="A313" s="175"/>
      <c r="B313" s="160"/>
      <c r="C313" s="258">
        <v>193</v>
      </c>
      <c r="D313" s="160" t="s">
        <v>250</v>
      </c>
      <c r="E313" s="179"/>
      <c r="F313" s="163" t="s">
        <v>359</v>
      </c>
      <c r="G313" s="174">
        <v>41.48</v>
      </c>
      <c r="H313" s="249" t="s">
        <v>251</v>
      </c>
      <c r="I313" s="166"/>
      <c r="J313" s="179"/>
      <c r="K313" s="160"/>
      <c r="L313" s="299">
        <v>1.98</v>
      </c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299">
        <v>39.5</v>
      </c>
      <c r="X313" s="299"/>
      <c r="Y313" s="299"/>
      <c r="Z313" s="299"/>
      <c r="AA313" s="299"/>
      <c r="AB313" s="299"/>
      <c r="AC313" s="299"/>
      <c r="AD313" s="311"/>
      <c r="AE313" s="299">
        <v>41.48</v>
      </c>
      <c r="AF313" s="213">
        <v>0</v>
      </c>
      <c r="AG313" s="181"/>
      <c r="AH313" s="181"/>
      <c r="AI313" s="182"/>
      <c r="AJ313" s="182"/>
      <c r="AK313" s="182"/>
      <c r="AL313" s="182"/>
      <c r="AM313" s="299"/>
      <c r="AN313" s="181"/>
      <c r="AO313" s="181"/>
      <c r="AP313" s="181"/>
      <c r="AQ313" s="181"/>
      <c r="AR313" s="181"/>
      <c r="AS313" s="181"/>
      <c r="AT313" s="181"/>
      <c r="AU313" s="181"/>
      <c r="AV313" s="181"/>
      <c r="AW313" s="181"/>
      <c r="AX313" s="181"/>
      <c r="AY313" s="181"/>
      <c r="AZ313" s="181"/>
      <c r="BA313" s="181"/>
      <c r="BB313" s="181"/>
      <c r="BC313" s="181"/>
      <c r="BD313" s="181"/>
      <c r="BE313" s="181"/>
      <c r="BF313" s="181"/>
      <c r="BG313" s="181"/>
      <c r="BH313" s="181"/>
      <c r="BI313" s="181"/>
      <c r="BJ313" s="181"/>
      <c r="BK313" s="181"/>
      <c r="BL313" s="181"/>
      <c r="BM313" s="181"/>
      <c r="BN313" s="181"/>
      <c r="BO313" s="181"/>
      <c r="BP313" s="181"/>
      <c r="BQ313" s="181"/>
      <c r="BR313" s="181"/>
      <c r="BS313" s="181"/>
      <c r="BT313" s="181"/>
      <c r="BU313" s="181"/>
      <c r="BV313" s="181"/>
      <c r="BW313" s="181"/>
      <c r="BX313" s="181"/>
    </row>
    <row r="314" spans="1:77" s="183" customFormat="1" x14ac:dyDescent="0.25">
      <c r="A314" s="175"/>
      <c r="B314" s="160"/>
      <c r="C314" s="258">
        <v>194</v>
      </c>
      <c r="D314" s="160" t="s">
        <v>362</v>
      </c>
      <c r="E314" s="179"/>
      <c r="F314" s="163" t="s">
        <v>359</v>
      </c>
      <c r="G314" s="174">
        <v>75.459999999999994</v>
      </c>
      <c r="H314" s="249" t="s">
        <v>253</v>
      </c>
      <c r="I314" s="166"/>
      <c r="J314" s="179"/>
      <c r="K314" s="160"/>
      <c r="L314" s="299">
        <v>3.59</v>
      </c>
      <c r="M314" s="299"/>
      <c r="N314" s="299"/>
      <c r="O314" s="299"/>
      <c r="P314" s="299"/>
      <c r="Q314" s="299"/>
      <c r="R314" s="299"/>
      <c r="S314" s="299"/>
      <c r="T314" s="299"/>
      <c r="U314" s="299"/>
      <c r="V314" s="299">
        <v>71.87</v>
      </c>
      <c r="W314" s="299"/>
      <c r="X314" s="299"/>
      <c r="Y314" s="299"/>
      <c r="Z314" s="299"/>
      <c r="AA314" s="299"/>
      <c r="AB314" s="299"/>
      <c r="AC314" s="299"/>
      <c r="AD314" s="311"/>
      <c r="AE314" s="299">
        <v>75.460000000000008</v>
      </c>
      <c r="AF314" s="213">
        <v>0</v>
      </c>
      <c r="AG314" s="181"/>
      <c r="AH314" s="181"/>
      <c r="AI314" s="182"/>
      <c r="AJ314" s="182"/>
      <c r="AK314" s="182"/>
      <c r="AL314" s="182"/>
      <c r="AM314" s="299"/>
      <c r="AN314" s="181"/>
      <c r="AO314" s="181"/>
      <c r="AP314" s="181"/>
      <c r="AQ314" s="181"/>
      <c r="AR314" s="181"/>
      <c r="AS314" s="181"/>
      <c r="AT314" s="181"/>
      <c r="AU314" s="181"/>
      <c r="AV314" s="181"/>
      <c r="AW314" s="181"/>
      <c r="AX314" s="181"/>
      <c r="AY314" s="181"/>
      <c r="AZ314" s="181"/>
      <c r="BA314" s="181"/>
      <c r="BB314" s="181"/>
      <c r="BC314" s="181"/>
      <c r="BD314" s="181"/>
      <c r="BE314" s="181"/>
      <c r="BF314" s="181"/>
      <c r="BG314" s="181"/>
      <c r="BH314" s="181"/>
      <c r="BI314" s="181"/>
      <c r="BJ314" s="181"/>
      <c r="BK314" s="181"/>
      <c r="BL314" s="181"/>
      <c r="BM314" s="181"/>
      <c r="BN314" s="181"/>
      <c r="BO314" s="181"/>
      <c r="BP314" s="181"/>
      <c r="BQ314" s="181"/>
      <c r="BR314" s="181"/>
      <c r="BS314" s="181"/>
      <c r="BT314" s="181"/>
      <c r="BU314" s="181"/>
      <c r="BV314" s="181"/>
      <c r="BW314" s="181"/>
      <c r="BX314" s="181"/>
    </row>
    <row r="315" spans="1:77" s="183" customFormat="1" x14ac:dyDescent="0.25">
      <c r="A315" s="160"/>
      <c r="B315" s="160"/>
      <c r="C315" s="258">
        <v>195</v>
      </c>
      <c r="D315" s="160" t="s">
        <v>257</v>
      </c>
      <c r="E315" s="179"/>
      <c r="F315" s="163" t="s">
        <v>607</v>
      </c>
      <c r="G315" s="178">
        <v>56</v>
      </c>
      <c r="H315" s="249" t="s">
        <v>259</v>
      </c>
      <c r="I315" s="254"/>
      <c r="J315" s="313"/>
      <c r="K315" s="160"/>
      <c r="L315" s="185">
        <v>9.33</v>
      </c>
      <c r="M315" s="185">
        <v>46.67</v>
      </c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299">
        <v>56</v>
      </c>
      <c r="AF315" s="213">
        <v>0</v>
      </c>
      <c r="AG315" s="181"/>
      <c r="AH315" s="181"/>
      <c r="AI315" s="182"/>
      <c r="AJ315" s="182"/>
      <c r="AK315" s="182"/>
      <c r="AL315" s="182"/>
      <c r="AM315" s="185"/>
      <c r="AN315" s="181"/>
      <c r="AO315" s="181"/>
      <c r="AP315" s="181"/>
      <c r="AQ315" s="181"/>
      <c r="AR315" s="181"/>
      <c r="AS315" s="181"/>
      <c r="AT315" s="181"/>
      <c r="AU315" s="181"/>
      <c r="AV315" s="181"/>
      <c r="AW315" s="181"/>
      <c r="AX315" s="181"/>
      <c r="AY315" s="181"/>
      <c r="AZ315" s="181"/>
      <c r="BA315" s="181"/>
      <c r="BB315" s="181"/>
      <c r="BC315" s="181"/>
      <c r="BD315" s="181"/>
      <c r="BE315" s="181"/>
      <c r="BF315" s="181"/>
      <c r="BG315" s="181"/>
      <c r="BH315" s="181"/>
      <c r="BI315" s="181"/>
      <c r="BJ315" s="181"/>
      <c r="BK315" s="181"/>
      <c r="BL315" s="181"/>
      <c r="BM315" s="181"/>
      <c r="BN315" s="181"/>
      <c r="BO315" s="181"/>
      <c r="BP315" s="181"/>
      <c r="BQ315" s="181"/>
      <c r="BR315" s="181"/>
      <c r="BS315" s="181"/>
      <c r="BT315" s="181"/>
      <c r="BU315" s="181"/>
      <c r="BV315" s="181"/>
      <c r="BW315" s="181"/>
      <c r="BX315" s="181"/>
      <c r="BY315" s="181"/>
    </row>
    <row r="316" spans="1:77" s="183" customFormat="1" x14ac:dyDescent="0.25">
      <c r="A316" s="160"/>
      <c r="B316" s="160"/>
      <c r="C316" s="258">
        <v>196</v>
      </c>
      <c r="D316" s="160" t="s">
        <v>712</v>
      </c>
      <c r="E316" s="179"/>
      <c r="F316" s="163" t="s">
        <v>177</v>
      </c>
      <c r="G316" s="178">
        <v>96</v>
      </c>
      <c r="H316" s="249" t="s">
        <v>713</v>
      </c>
      <c r="I316" s="254"/>
      <c r="J316" s="313"/>
      <c r="K316" s="160"/>
      <c r="L316" s="349">
        <v>16</v>
      </c>
      <c r="M316" s="185"/>
      <c r="N316" s="185"/>
      <c r="O316" s="185"/>
      <c r="P316" s="185"/>
      <c r="Q316" s="185"/>
      <c r="R316" s="185"/>
      <c r="S316" s="185"/>
      <c r="T316" s="185"/>
      <c r="U316" s="185">
        <v>26.67</v>
      </c>
      <c r="V316" s="185">
        <v>26.67</v>
      </c>
      <c r="W316" s="185">
        <v>26.66</v>
      </c>
      <c r="X316" s="185"/>
      <c r="Y316" s="185"/>
      <c r="Z316" s="185"/>
      <c r="AA316" s="185"/>
      <c r="AB316" s="185"/>
      <c r="AC316" s="185"/>
      <c r="AD316" s="185"/>
      <c r="AE316" s="299">
        <v>96</v>
      </c>
      <c r="AF316" s="213">
        <v>0</v>
      </c>
      <c r="AG316" s="181"/>
      <c r="AH316" s="181"/>
      <c r="AI316" s="182"/>
      <c r="AJ316" s="182"/>
      <c r="AK316" s="182"/>
      <c r="AL316" s="182"/>
      <c r="AM316" s="185"/>
      <c r="AN316" s="181"/>
      <c r="AO316" s="181"/>
      <c r="AP316" s="181"/>
      <c r="AQ316" s="181"/>
      <c r="AR316" s="181"/>
      <c r="AS316" s="181"/>
      <c r="AT316" s="181"/>
      <c r="AU316" s="181"/>
      <c r="AV316" s="181"/>
      <c r="AW316" s="181"/>
      <c r="AX316" s="181"/>
      <c r="AY316" s="181"/>
      <c r="AZ316" s="181"/>
      <c r="BA316" s="181"/>
      <c r="BB316" s="181"/>
      <c r="BC316" s="181"/>
      <c r="BD316" s="181"/>
      <c r="BE316" s="181"/>
      <c r="BF316" s="181"/>
      <c r="BG316" s="181"/>
      <c r="BH316" s="181"/>
      <c r="BI316" s="181"/>
      <c r="BJ316" s="181"/>
      <c r="BK316" s="181"/>
      <c r="BL316" s="181"/>
      <c r="BM316" s="181"/>
      <c r="BN316" s="181"/>
      <c r="BO316" s="181"/>
      <c r="BP316" s="181"/>
      <c r="BQ316" s="181"/>
      <c r="BR316" s="181"/>
      <c r="BS316" s="181"/>
      <c r="BT316" s="181"/>
      <c r="BU316" s="181"/>
      <c r="BV316" s="181"/>
      <c r="BW316" s="181"/>
      <c r="BX316" s="181"/>
      <c r="BY316" s="181"/>
    </row>
    <row r="317" spans="1:77" s="183" customFormat="1" x14ac:dyDescent="0.25">
      <c r="A317" s="160"/>
      <c r="B317" s="160"/>
      <c r="C317" s="258">
        <v>197</v>
      </c>
      <c r="D317" s="160" t="s">
        <v>266</v>
      </c>
      <c r="E317" s="179"/>
      <c r="F317" s="163" t="s">
        <v>263</v>
      </c>
      <c r="G317" s="178">
        <v>30.77</v>
      </c>
      <c r="H317" s="249" t="s">
        <v>366</v>
      </c>
      <c r="I317" s="254"/>
      <c r="J317" s="313"/>
      <c r="K317" s="160"/>
      <c r="L317" s="184">
        <v>5.13</v>
      </c>
      <c r="M317" s="185"/>
      <c r="N317" s="185">
        <v>25.64</v>
      </c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299">
        <v>30.77</v>
      </c>
      <c r="AF317" s="213">
        <v>0</v>
      </c>
      <c r="AG317" s="181"/>
      <c r="AH317" s="181"/>
      <c r="AI317" s="182"/>
      <c r="AJ317" s="182"/>
      <c r="AK317" s="182"/>
      <c r="AL317" s="182"/>
      <c r="AM317" s="185"/>
      <c r="AN317" s="181"/>
      <c r="AO317" s="181"/>
      <c r="AP317" s="181"/>
      <c r="AQ317" s="181"/>
      <c r="AR317" s="181"/>
      <c r="AS317" s="181"/>
      <c r="AT317" s="181"/>
      <c r="AU317" s="181"/>
      <c r="AV317" s="181"/>
      <c r="AW317" s="181"/>
      <c r="AX317" s="181"/>
      <c r="AY317" s="181"/>
      <c r="AZ317" s="181"/>
      <c r="BA317" s="181"/>
      <c r="BB317" s="181"/>
      <c r="BC317" s="181"/>
      <c r="BD317" s="181"/>
      <c r="BE317" s="181"/>
      <c r="BF317" s="181"/>
      <c r="BG317" s="181"/>
      <c r="BH317" s="181"/>
      <c r="BI317" s="181"/>
      <c r="BJ317" s="181"/>
      <c r="BK317" s="181"/>
      <c r="BL317" s="181"/>
      <c r="BM317" s="181"/>
      <c r="BN317" s="181"/>
      <c r="BO317" s="181"/>
      <c r="BP317" s="181"/>
      <c r="BQ317" s="181"/>
      <c r="BR317" s="181"/>
      <c r="BS317" s="181"/>
      <c r="BT317" s="181"/>
      <c r="BU317" s="181"/>
      <c r="BV317" s="181"/>
      <c r="BW317" s="181"/>
      <c r="BX317" s="181"/>
      <c r="BY317" s="181"/>
    </row>
    <row r="318" spans="1:77" s="183" customFormat="1" x14ac:dyDescent="0.25">
      <c r="A318" s="160"/>
      <c r="B318" s="160"/>
      <c r="C318" s="258">
        <v>198</v>
      </c>
      <c r="D318" s="160" t="s">
        <v>266</v>
      </c>
      <c r="E318" s="179"/>
      <c r="F318" s="163" t="s">
        <v>263</v>
      </c>
      <c r="G318" s="178">
        <v>13.82</v>
      </c>
      <c r="H318" s="249" t="s">
        <v>367</v>
      </c>
      <c r="I318" s="254"/>
      <c r="J318" s="313"/>
      <c r="K318" s="160"/>
      <c r="L318" s="184">
        <v>2.2999999999999998</v>
      </c>
      <c r="M318" s="185"/>
      <c r="N318" s="185">
        <v>11.52</v>
      </c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299">
        <v>13.82</v>
      </c>
      <c r="AF318" s="213">
        <v>0</v>
      </c>
      <c r="AG318" s="181"/>
      <c r="AH318" s="181"/>
      <c r="AI318" s="182"/>
      <c r="AJ318" s="182"/>
      <c r="AK318" s="182"/>
      <c r="AL318" s="182"/>
      <c r="AM318" s="185"/>
      <c r="AN318" s="181"/>
      <c r="AO318" s="181"/>
      <c r="AP318" s="181"/>
      <c r="AQ318" s="181"/>
      <c r="AR318" s="181"/>
      <c r="AS318" s="181"/>
      <c r="AT318" s="181"/>
      <c r="AU318" s="181"/>
      <c r="AV318" s="181"/>
      <c r="AW318" s="181"/>
      <c r="AX318" s="181"/>
      <c r="AY318" s="181"/>
      <c r="AZ318" s="181"/>
      <c r="BA318" s="181"/>
      <c r="BB318" s="181"/>
      <c r="BC318" s="181"/>
      <c r="BD318" s="181"/>
      <c r="BE318" s="181"/>
      <c r="BF318" s="181"/>
      <c r="BG318" s="181"/>
      <c r="BH318" s="181"/>
      <c r="BI318" s="181"/>
      <c r="BJ318" s="181"/>
      <c r="BK318" s="181"/>
      <c r="BL318" s="181"/>
      <c r="BM318" s="181"/>
      <c r="BN318" s="181"/>
      <c r="BO318" s="181"/>
      <c r="BP318" s="181"/>
      <c r="BQ318" s="181"/>
      <c r="BR318" s="181"/>
      <c r="BS318" s="181"/>
      <c r="BT318" s="181"/>
      <c r="BU318" s="181"/>
      <c r="BV318" s="181"/>
      <c r="BW318" s="181"/>
      <c r="BX318" s="181"/>
      <c r="BY318" s="181"/>
    </row>
    <row r="319" spans="1:77" s="183" customFormat="1" x14ac:dyDescent="0.25">
      <c r="A319" s="313"/>
      <c r="B319" s="160"/>
      <c r="C319" s="258">
        <v>199</v>
      </c>
      <c r="D319" s="318" t="s">
        <v>266</v>
      </c>
      <c r="E319" s="179"/>
      <c r="F319" s="163" t="s">
        <v>632</v>
      </c>
      <c r="G319" s="369">
        <v>11.88</v>
      </c>
      <c r="H319" s="347" t="s">
        <v>714</v>
      </c>
      <c r="I319" s="160"/>
      <c r="J319" s="313"/>
      <c r="K319" s="254"/>
      <c r="L319" s="349">
        <v>1.98</v>
      </c>
      <c r="M319" s="185"/>
      <c r="N319" s="185">
        <v>9.9</v>
      </c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85"/>
      <c r="AE319" s="299">
        <v>11.88</v>
      </c>
      <c r="AF319" s="213">
        <v>0</v>
      </c>
      <c r="AG319" s="181"/>
      <c r="AH319" s="181"/>
      <c r="AI319" s="182"/>
      <c r="AJ319" s="182"/>
      <c r="AK319" s="182"/>
      <c r="AL319" s="182"/>
      <c r="AM319" s="185"/>
      <c r="AN319" s="181"/>
      <c r="AO319" s="181"/>
      <c r="AP319" s="181"/>
      <c r="AQ319" s="181"/>
      <c r="AR319" s="181"/>
      <c r="AS319" s="181"/>
      <c r="AT319" s="181"/>
      <c r="AU319" s="181"/>
      <c r="AV319" s="181"/>
      <c r="AW319" s="181"/>
      <c r="AX319" s="181"/>
      <c r="AY319" s="181"/>
      <c r="AZ319" s="181"/>
      <c r="BA319" s="181"/>
      <c r="BB319" s="181"/>
      <c r="BC319" s="181"/>
      <c r="BD319" s="181"/>
      <c r="BE319" s="181"/>
      <c r="BF319" s="181"/>
      <c r="BG319" s="181"/>
      <c r="BH319" s="181"/>
      <c r="BI319" s="181"/>
      <c r="BJ319" s="181"/>
      <c r="BK319" s="181"/>
      <c r="BL319" s="181"/>
      <c r="BM319" s="181"/>
      <c r="BN319" s="181"/>
      <c r="BO319" s="181"/>
      <c r="BP319" s="181"/>
      <c r="BQ319" s="181"/>
      <c r="BR319" s="181"/>
      <c r="BS319" s="181"/>
      <c r="BT319" s="181"/>
      <c r="BU319" s="181"/>
      <c r="BV319" s="181"/>
      <c r="BW319" s="181"/>
      <c r="BX319" s="181"/>
      <c r="BY319" s="181"/>
    </row>
    <row r="320" spans="1:77" s="183" customFormat="1" x14ac:dyDescent="0.25">
      <c r="A320" s="313"/>
      <c r="B320" s="160"/>
      <c r="C320" s="258">
        <v>200</v>
      </c>
      <c r="D320" s="318" t="s">
        <v>313</v>
      </c>
      <c r="E320" s="179"/>
      <c r="F320" s="163" t="s">
        <v>371</v>
      </c>
      <c r="G320" s="369">
        <v>827.95</v>
      </c>
      <c r="H320" s="254" t="s">
        <v>634</v>
      </c>
      <c r="I320" s="160"/>
      <c r="J320" s="316"/>
      <c r="K320" s="254"/>
      <c r="L320" s="167">
        <v>137.99</v>
      </c>
      <c r="M320" s="167">
        <v>689.96</v>
      </c>
      <c r="N320" s="290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85"/>
      <c r="AE320" s="299">
        <v>827.95</v>
      </c>
      <c r="AF320" s="213">
        <v>0</v>
      </c>
      <c r="AG320" s="181"/>
      <c r="AH320" s="181"/>
      <c r="AI320" s="182"/>
      <c r="AJ320" s="182"/>
      <c r="AK320" s="182"/>
      <c r="AL320" s="182"/>
      <c r="AM320" s="167"/>
      <c r="AN320" s="181"/>
      <c r="AO320" s="181"/>
      <c r="AP320" s="181"/>
      <c r="AQ320" s="181"/>
      <c r="AR320" s="181"/>
      <c r="AS320" s="181"/>
      <c r="AT320" s="181"/>
      <c r="AU320" s="181"/>
      <c r="AV320" s="181"/>
      <c r="AW320" s="181"/>
      <c r="AX320" s="181"/>
      <c r="AY320" s="181"/>
      <c r="AZ320" s="181"/>
      <c r="BA320" s="181"/>
      <c r="BB320" s="181"/>
      <c r="BC320" s="181"/>
      <c r="BD320" s="181"/>
      <c r="BE320" s="181"/>
      <c r="BF320" s="181"/>
      <c r="BG320" s="181"/>
      <c r="BH320" s="181"/>
      <c r="BI320" s="181"/>
      <c r="BJ320" s="181"/>
      <c r="BK320" s="181"/>
      <c r="BL320" s="181"/>
      <c r="BM320" s="181"/>
      <c r="BN320" s="181"/>
      <c r="BO320" s="181"/>
      <c r="BP320" s="181"/>
      <c r="BQ320" s="181"/>
      <c r="BR320" s="181"/>
      <c r="BS320" s="181"/>
      <c r="BT320" s="181"/>
      <c r="BU320" s="181"/>
      <c r="BV320" s="181"/>
      <c r="BW320" s="181"/>
      <c r="BX320" s="181"/>
      <c r="BY320" s="181"/>
    </row>
    <row r="321" spans="1:77" s="183" customFormat="1" x14ac:dyDescent="0.25">
      <c r="A321" s="313"/>
      <c r="B321" s="160"/>
      <c r="C321" s="258">
        <v>201</v>
      </c>
      <c r="D321" s="318" t="s">
        <v>254</v>
      </c>
      <c r="E321" s="179"/>
      <c r="F321" s="163" t="s">
        <v>715</v>
      </c>
      <c r="G321" s="369">
        <v>141.59</v>
      </c>
      <c r="H321" s="254" t="s">
        <v>716</v>
      </c>
      <c r="I321" s="160"/>
      <c r="J321" s="313"/>
      <c r="K321" s="254"/>
      <c r="L321" s="673">
        <v>23.6</v>
      </c>
      <c r="M321" s="167"/>
      <c r="N321" s="167">
        <v>117.99</v>
      </c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85"/>
      <c r="AE321" s="299">
        <v>141.59</v>
      </c>
      <c r="AF321" s="213">
        <v>0</v>
      </c>
      <c r="AG321" s="181"/>
      <c r="AH321" s="181"/>
      <c r="AI321" s="182"/>
      <c r="AJ321" s="182"/>
      <c r="AK321" s="182"/>
      <c r="AL321" s="182"/>
      <c r="AM321" s="185"/>
      <c r="AN321" s="181"/>
      <c r="AO321" s="181"/>
      <c r="AP321" s="181"/>
      <c r="AQ321" s="181"/>
      <c r="AR321" s="181"/>
      <c r="AS321" s="181"/>
      <c r="AT321" s="181"/>
      <c r="AU321" s="181"/>
      <c r="AV321" s="181"/>
      <c r="AW321" s="181"/>
      <c r="AX321" s="181"/>
      <c r="AY321" s="181"/>
      <c r="AZ321" s="181"/>
      <c r="BA321" s="181"/>
      <c r="BB321" s="181"/>
      <c r="BC321" s="181"/>
      <c r="BD321" s="181"/>
      <c r="BE321" s="181"/>
      <c r="BF321" s="181"/>
      <c r="BG321" s="181"/>
      <c r="BH321" s="181"/>
      <c r="BI321" s="181"/>
      <c r="BJ321" s="181"/>
      <c r="BK321" s="181"/>
      <c r="BL321" s="181"/>
      <c r="BM321" s="181"/>
      <c r="BN321" s="181"/>
      <c r="BO321" s="181"/>
      <c r="BP321" s="181"/>
      <c r="BQ321" s="181"/>
      <c r="BR321" s="181"/>
      <c r="BS321" s="181"/>
      <c r="BT321" s="181"/>
      <c r="BU321" s="181"/>
      <c r="BV321" s="181"/>
      <c r="BW321" s="181"/>
      <c r="BX321" s="181"/>
      <c r="BY321" s="181"/>
    </row>
    <row r="322" spans="1:77" s="183" customFormat="1" x14ac:dyDescent="0.25">
      <c r="A322" s="173"/>
      <c r="B322" s="160" t="s">
        <v>717</v>
      </c>
      <c r="C322" s="258">
        <v>202</v>
      </c>
      <c r="D322" s="160" t="s">
        <v>374</v>
      </c>
      <c r="E322" s="179"/>
      <c r="F322" s="163" t="s">
        <v>208</v>
      </c>
      <c r="G322" s="369">
        <v>39.6</v>
      </c>
      <c r="H322" s="197" t="s">
        <v>271</v>
      </c>
      <c r="I322" s="160"/>
      <c r="J322" s="177"/>
      <c r="K322" s="364"/>
      <c r="L322" s="299">
        <v>6.6</v>
      </c>
      <c r="M322" s="299"/>
      <c r="N322" s="184">
        <v>33</v>
      </c>
      <c r="O322" s="299"/>
      <c r="P322" s="184"/>
      <c r="Q322" s="299"/>
      <c r="R322" s="299"/>
      <c r="S322" s="184"/>
      <c r="T322" s="184"/>
      <c r="U322" s="184"/>
      <c r="V322" s="299"/>
      <c r="W322" s="299"/>
      <c r="X322" s="299"/>
      <c r="Y322" s="299"/>
      <c r="Z322" s="299"/>
      <c r="AA322" s="299"/>
      <c r="AB322" s="299"/>
      <c r="AC322" s="299"/>
      <c r="AD322" s="299"/>
      <c r="AE322" s="299">
        <v>39.6</v>
      </c>
      <c r="AF322" s="213">
        <v>0</v>
      </c>
      <c r="AG322" s="181"/>
      <c r="AH322" s="181"/>
      <c r="AI322" s="182"/>
      <c r="AJ322" s="182"/>
      <c r="AK322" s="182"/>
      <c r="AL322" s="182"/>
      <c r="AM322" s="299"/>
      <c r="AN322" s="181"/>
      <c r="AO322" s="181"/>
      <c r="AP322" s="181"/>
      <c r="AQ322" s="181"/>
      <c r="AR322" s="181"/>
      <c r="AS322" s="181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81"/>
      <c r="BE322" s="181"/>
      <c r="BF322" s="181"/>
      <c r="BG322" s="181"/>
      <c r="BH322" s="181"/>
      <c r="BI322" s="181"/>
      <c r="BJ322" s="181"/>
      <c r="BK322" s="181"/>
      <c r="BL322" s="181"/>
      <c r="BM322" s="181"/>
      <c r="BN322" s="181"/>
      <c r="BO322" s="181"/>
      <c r="BP322" s="181"/>
      <c r="BQ322" s="181"/>
      <c r="BR322" s="181"/>
      <c r="BS322" s="181"/>
      <c r="BT322" s="181"/>
      <c r="BU322" s="181"/>
      <c r="BV322" s="181"/>
      <c r="BW322" s="181"/>
      <c r="BX322" s="181"/>
      <c r="BY322" s="181"/>
    </row>
    <row r="323" spans="1:77" s="183" customFormat="1" x14ac:dyDescent="0.25">
      <c r="A323" s="173"/>
      <c r="B323" s="160" t="s">
        <v>718</v>
      </c>
      <c r="C323" s="258">
        <v>203</v>
      </c>
      <c r="D323" s="160" t="s">
        <v>274</v>
      </c>
      <c r="E323" s="179"/>
      <c r="F323" s="163" t="s">
        <v>637</v>
      </c>
      <c r="G323" s="196">
        <v>581.04</v>
      </c>
      <c r="H323" s="197" t="s">
        <v>719</v>
      </c>
      <c r="I323" s="160"/>
      <c r="J323" s="177"/>
      <c r="K323" s="364"/>
      <c r="L323" s="299">
        <v>96.84</v>
      </c>
      <c r="M323" s="299">
        <v>484.2</v>
      </c>
      <c r="N323" s="184"/>
      <c r="O323" s="299"/>
      <c r="P323" s="184"/>
      <c r="Q323" s="299"/>
      <c r="R323" s="299"/>
      <c r="S323" s="184"/>
      <c r="T323" s="184"/>
      <c r="U323" s="184"/>
      <c r="V323" s="299"/>
      <c r="W323" s="299"/>
      <c r="X323" s="299"/>
      <c r="Y323" s="299"/>
      <c r="Z323" s="299"/>
      <c r="AA323" s="299"/>
      <c r="AB323" s="299"/>
      <c r="AC323" s="299"/>
      <c r="AD323" s="299"/>
      <c r="AE323" s="299">
        <v>581.04</v>
      </c>
      <c r="AF323" s="213">
        <v>0</v>
      </c>
      <c r="AG323" s="181"/>
      <c r="AH323" s="181"/>
      <c r="AI323" s="182"/>
      <c r="AJ323" s="182"/>
      <c r="AK323" s="182"/>
      <c r="AL323" s="182"/>
      <c r="AM323" s="299"/>
      <c r="AN323" s="181"/>
      <c r="AO323" s="181"/>
      <c r="AP323" s="181"/>
      <c r="AQ323" s="181"/>
      <c r="AR323" s="181"/>
      <c r="AS323" s="181"/>
      <c r="AT323" s="181"/>
      <c r="AU323" s="181"/>
      <c r="AV323" s="181"/>
      <c r="AW323" s="181"/>
      <c r="AX323" s="181"/>
      <c r="AY323" s="181"/>
      <c r="AZ323" s="181"/>
      <c r="BA323" s="181"/>
      <c r="BB323" s="181"/>
      <c r="BC323" s="181"/>
      <c r="BD323" s="181"/>
      <c r="BE323" s="181"/>
      <c r="BF323" s="181"/>
      <c r="BG323" s="181"/>
      <c r="BH323" s="181"/>
      <c r="BI323" s="181"/>
      <c r="BJ323" s="181"/>
      <c r="BK323" s="181"/>
      <c r="BL323" s="181"/>
      <c r="BM323" s="181"/>
      <c r="BN323" s="181"/>
      <c r="BO323" s="181"/>
      <c r="BP323" s="181"/>
      <c r="BQ323" s="181"/>
      <c r="BR323" s="181"/>
      <c r="BS323" s="181"/>
      <c r="BT323" s="181"/>
      <c r="BU323" s="181"/>
      <c r="BV323" s="181"/>
      <c r="BW323" s="181"/>
      <c r="BX323" s="181"/>
      <c r="BY323" s="181"/>
    </row>
    <row r="324" spans="1:77" s="183" customFormat="1" x14ac:dyDescent="0.25">
      <c r="A324" s="173"/>
      <c r="B324" s="160" t="s">
        <v>720</v>
      </c>
      <c r="C324" s="258">
        <v>204</v>
      </c>
      <c r="D324" s="160" t="s">
        <v>278</v>
      </c>
      <c r="E324" s="179"/>
      <c r="F324" s="163" t="s">
        <v>206</v>
      </c>
      <c r="G324" s="196">
        <v>28.73</v>
      </c>
      <c r="H324" s="197" t="s">
        <v>279</v>
      </c>
      <c r="I324" s="160"/>
      <c r="J324" s="302"/>
      <c r="K324" s="160"/>
      <c r="L324" s="299">
        <v>4.5999999999999996</v>
      </c>
      <c r="M324" s="299"/>
      <c r="N324" s="184">
        <v>24.13</v>
      </c>
      <c r="O324" s="299"/>
      <c r="P324" s="184"/>
      <c r="Q324" s="299"/>
      <c r="R324" s="299"/>
      <c r="S324" s="184"/>
      <c r="T324" s="184"/>
      <c r="U324" s="184"/>
      <c r="V324" s="299"/>
      <c r="W324" s="299"/>
      <c r="X324" s="299"/>
      <c r="Y324" s="299"/>
      <c r="Z324" s="299"/>
      <c r="AA324" s="299"/>
      <c r="AB324" s="299"/>
      <c r="AC324" s="299"/>
      <c r="AD324" s="299"/>
      <c r="AE324" s="299">
        <v>28.729999999999997</v>
      </c>
      <c r="AF324" s="213">
        <v>0</v>
      </c>
      <c r="AG324" s="181"/>
      <c r="AH324" s="181"/>
      <c r="AI324" s="182"/>
      <c r="AJ324" s="182"/>
      <c r="AK324" s="182"/>
      <c r="AL324" s="182"/>
      <c r="AM324" s="299"/>
      <c r="AN324" s="181"/>
      <c r="AO324" s="181"/>
      <c r="AP324" s="181"/>
      <c r="AQ324" s="181"/>
      <c r="AR324" s="181"/>
      <c r="AS324" s="181"/>
      <c r="AT324" s="181"/>
      <c r="AU324" s="181"/>
      <c r="AV324" s="181"/>
      <c r="AW324" s="181"/>
      <c r="AX324" s="181"/>
      <c r="AY324" s="181"/>
      <c r="AZ324" s="181"/>
      <c r="BA324" s="181"/>
      <c r="BB324" s="181"/>
      <c r="BC324" s="181"/>
      <c r="BD324" s="181"/>
      <c r="BE324" s="181"/>
      <c r="BF324" s="181"/>
      <c r="BG324" s="181"/>
      <c r="BH324" s="181"/>
      <c r="BI324" s="181"/>
      <c r="BJ324" s="181"/>
      <c r="BK324" s="181"/>
      <c r="BL324" s="181"/>
      <c r="BM324" s="181"/>
      <c r="BN324" s="181"/>
      <c r="BO324" s="181"/>
      <c r="BP324" s="181"/>
      <c r="BQ324" s="181"/>
      <c r="BR324" s="181"/>
      <c r="BS324" s="181"/>
      <c r="BT324" s="181"/>
      <c r="BU324" s="181"/>
      <c r="BV324" s="181"/>
      <c r="BW324" s="181"/>
      <c r="BX324" s="181"/>
      <c r="BY324" s="181"/>
    </row>
    <row r="325" spans="1:77" s="183" customFormat="1" x14ac:dyDescent="0.25">
      <c r="A325" s="173"/>
      <c r="B325" s="160" t="s">
        <v>721</v>
      </c>
      <c r="C325" s="258">
        <v>205</v>
      </c>
      <c r="D325" s="160" t="s">
        <v>299</v>
      </c>
      <c r="E325" s="179"/>
      <c r="F325" s="163" t="s">
        <v>179</v>
      </c>
      <c r="G325" s="196">
        <v>347.68</v>
      </c>
      <c r="H325" s="197" t="s">
        <v>722</v>
      </c>
      <c r="I325" s="160"/>
      <c r="J325" s="302"/>
      <c r="K325" s="160"/>
      <c r="L325" s="299">
        <v>57.95</v>
      </c>
      <c r="M325" s="299"/>
      <c r="N325" s="184">
        <v>289.73</v>
      </c>
      <c r="O325" s="299"/>
      <c r="P325" s="184"/>
      <c r="Q325" s="299"/>
      <c r="R325" s="299"/>
      <c r="S325" s="184"/>
      <c r="T325" s="184"/>
      <c r="U325" s="184"/>
      <c r="V325" s="299"/>
      <c r="W325" s="299"/>
      <c r="X325" s="299"/>
      <c r="Y325" s="299"/>
      <c r="Z325" s="299"/>
      <c r="AA325" s="299"/>
      <c r="AB325" s="299"/>
      <c r="AC325" s="299"/>
      <c r="AD325" s="299"/>
      <c r="AE325" s="299">
        <v>347.68</v>
      </c>
      <c r="AF325" s="213">
        <v>0</v>
      </c>
      <c r="AG325" s="181"/>
      <c r="AH325" s="181"/>
      <c r="AI325" s="182"/>
      <c r="AJ325" s="182"/>
      <c r="AK325" s="182"/>
      <c r="AL325" s="182"/>
      <c r="AM325" s="299"/>
      <c r="AN325" s="181"/>
      <c r="AO325" s="181"/>
      <c r="AP325" s="181"/>
      <c r="AQ325" s="181"/>
      <c r="AR325" s="181"/>
      <c r="AS325" s="181"/>
      <c r="AT325" s="181"/>
      <c r="AU325" s="181"/>
      <c r="AV325" s="181"/>
      <c r="AW325" s="181"/>
      <c r="AX325" s="181"/>
      <c r="AY325" s="181"/>
      <c r="AZ325" s="181"/>
      <c r="BA325" s="181"/>
      <c r="BB325" s="181"/>
      <c r="BC325" s="181"/>
      <c r="BD325" s="181"/>
      <c r="BE325" s="181"/>
      <c r="BF325" s="181"/>
      <c r="BG325" s="181"/>
      <c r="BH325" s="181"/>
      <c r="BI325" s="181"/>
      <c r="BJ325" s="181"/>
      <c r="BK325" s="181"/>
      <c r="BL325" s="181"/>
      <c r="BM325" s="181"/>
      <c r="BN325" s="181"/>
      <c r="BO325" s="181"/>
      <c r="BP325" s="181"/>
      <c r="BQ325" s="181"/>
      <c r="BR325" s="181"/>
      <c r="BS325" s="181"/>
      <c r="BT325" s="181"/>
      <c r="BU325" s="181"/>
      <c r="BV325" s="181"/>
      <c r="BW325" s="181"/>
      <c r="BX325" s="181"/>
      <c r="BY325" s="181"/>
    </row>
    <row r="326" spans="1:77" s="183" customFormat="1" x14ac:dyDescent="0.25">
      <c r="A326" s="173"/>
      <c r="B326" s="160" t="s">
        <v>723</v>
      </c>
      <c r="C326" s="258">
        <v>206</v>
      </c>
      <c r="D326" s="160" t="s">
        <v>724</v>
      </c>
      <c r="E326" s="179"/>
      <c r="F326" s="163" t="s">
        <v>725</v>
      </c>
      <c r="G326" s="196">
        <v>420</v>
      </c>
      <c r="H326" s="197" t="s">
        <v>726</v>
      </c>
      <c r="I326" s="160"/>
      <c r="J326" s="302"/>
      <c r="K326" s="160"/>
      <c r="L326" s="299">
        <v>70</v>
      </c>
      <c r="M326" s="299"/>
      <c r="N326" s="184">
        <v>350</v>
      </c>
      <c r="O326" s="299"/>
      <c r="P326" s="184"/>
      <c r="Q326" s="299"/>
      <c r="R326" s="299"/>
      <c r="S326" s="184"/>
      <c r="T326" s="184"/>
      <c r="U326" s="184"/>
      <c r="V326" s="299"/>
      <c r="W326" s="299"/>
      <c r="X326" s="299"/>
      <c r="Y326" s="299"/>
      <c r="Z326" s="299"/>
      <c r="AA326" s="299"/>
      <c r="AB326" s="299"/>
      <c r="AC326" s="299"/>
      <c r="AD326" s="299"/>
      <c r="AE326" s="299">
        <v>420</v>
      </c>
      <c r="AF326" s="213">
        <v>0</v>
      </c>
      <c r="AG326" s="181"/>
      <c r="AH326" s="181"/>
      <c r="AI326" s="182"/>
      <c r="AJ326" s="182"/>
      <c r="AK326" s="182"/>
      <c r="AL326" s="182"/>
      <c r="AM326" s="299"/>
      <c r="AN326" s="181"/>
      <c r="AO326" s="181"/>
      <c r="AP326" s="181"/>
      <c r="AQ326" s="181"/>
      <c r="AR326" s="181"/>
      <c r="AS326" s="181"/>
      <c r="AT326" s="181"/>
      <c r="AU326" s="181"/>
      <c r="AV326" s="181"/>
      <c r="AW326" s="181"/>
      <c r="AX326" s="181"/>
      <c r="AY326" s="181"/>
      <c r="AZ326" s="181"/>
      <c r="BA326" s="181"/>
      <c r="BB326" s="181"/>
      <c r="BC326" s="181"/>
      <c r="BD326" s="181"/>
      <c r="BE326" s="181"/>
      <c r="BF326" s="181"/>
      <c r="BG326" s="181"/>
      <c r="BH326" s="181"/>
      <c r="BI326" s="181"/>
      <c r="BJ326" s="181"/>
      <c r="BK326" s="181"/>
      <c r="BL326" s="181"/>
      <c r="BM326" s="181"/>
      <c r="BN326" s="181"/>
      <c r="BO326" s="181"/>
      <c r="BP326" s="181"/>
      <c r="BQ326" s="181"/>
      <c r="BR326" s="181"/>
      <c r="BS326" s="181"/>
      <c r="BT326" s="181"/>
      <c r="BU326" s="181"/>
      <c r="BV326" s="181"/>
      <c r="BW326" s="181"/>
      <c r="BX326" s="181"/>
      <c r="BY326" s="181"/>
    </row>
    <row r="327" spans="1:77" s="183" customFormat="1" x14ac:dyDescent="0.25">
      <c r="A327" s="173"/>
      <c r="B327" s="160" t="s">
        <v>727</v>
      </c>
      <c r="C327" s="258">
        <v>207</v>
      </c>
      <c r="D327" s="160" t="s">
        <v>291</v>
      </c>
      <c r="E327" s="179"/>
      <c r="F327" s="163" t="s">
        <v>728</v>
      </c>
      <c r="G327" s="196">
        <v>1259.58</v>
      </c>
      <c r="H327" s="197" t="s">
        <v>729</v>
      </c>
      <c r="I327" s="160"/>
      <c r="J327" s="302"/>
      <c r="K327" s="160"/>
      <c r="L327" s="299">
        <v>59.98</v>
      </c>
      <c r="M327" s="299">
        <v>1199.5999999999999</v>
      </c>
      <c r="N327" s="184"/>
      <c r="O327" s="299"/>
      <c r="P327" s="184"/>
      <c r="Q327" s="299"/>
      <c r="R327" s="299"/>
      <c r="S327" s="184"/>
      <c r="T327" s="184"/>
      <c r="U327" s="184"/>
      <c r="V327" s="299"/>
      <c r="W327" s="299"/>
      <c r="X327" s="299"/>
      <c r="Y327" s="299"/>
      <c r="Z327" s="299"/>
      <c r="AA327" s="299"/>
      <c r="AB327" s="299"/>
      <c r="AC327" s="299"/>
      <c r="AD327" s="299"/>
      <c r="AE327" s="299">
        <v>1259.58</v>
      </c>
      <c r="AF327" s="213">
        <v>0</v>
      </c>
      <c r="AG327" s="181"/>
      <c r="AH327" s="181"/>
      <c r="AI327" s="182"/>
      <c r="AJ327" s="182"/>
      <c r="AK327" s="182"/>
      <c r="AL327" s="182"/>
      <c r="AM327" s="299"/>
      <c r="AN327" s="181"/>
      <c r="AO327" s="181"/>
      <c r="AP327" s="181"/>
      <c r="AQ327" s="181"/>
      <c r="AR327" s="181"/>
      <c r="AS327" s="181"/>
      <c r="AT327" s="181"/>
      <c r="AU327" s="181"/>
      <c r="AV327" s="181"/>
      <c r="AW327" s="181"/>
      <c r="AX327" s="181"/>
      <c r="AY327" s="181"/>
      <c r="AZ327" s="181"/>
      <c r="BA327" s="181"/>
      <c r="BB327" s="181"/>
      <c r="BC327" s="181"/>
      <c r="BD327" s="181"/>
      <c r="BE327" s="181"/>
      <c r="BF327" s="181"/>
      <c r="BG327" s="181"/>
      <c r="BH327" s="181"/>
      <c r="BI327" s="181"/>
      <c r="BJ327" s="181"/>
      <c r="BK327" s="181"/>
      <c r="BL327" s="181"/>
      <c r="BM327" s="181"/>
      <c r="BN327" s="181"/>
      <c r="BO327" s="181"/>
      <c r="BP327" s="181"/>
      <c r="BQ327" s="181"/>
      <c r="BR327" s="181"/>
      <c r="BS327" s="181"/>
      <c r="BT327" s="181"/>
      <c r="BU327" s="181"/>
      <c r="BV327" s="181"/>
      <c r="BW327" s="181"/>
      <c r="BX327" s="181"/>
      <c r="BY327" s="181"/>
    </row>
    <row r="328" spans="1:77" s="183" customFormat="1" x14ac:dyDescent="0.25">
      <c r="A328" s="173"/>
      <c r="B328" s="160" t="s">
        <v>730</v>
      </c>
      <c r="C328" s="258">
        <v>208</v>
      </c>
      <c r="D328" s="160" t="s">
        <v>313</v>
      </c>
      <c r="E328" s="179"/>
      <c r="F328" s="163" t="s">
        <v>484</v>
      </c>
      <c r="G328" s="196">
        <v>55.2</v>
      </c>
      <c r="H328" s="197" t="s">
        <v>731</v>
      </c>
      <c r="I328" s="160"/>
      <c r="J328" s="302"/>
      <c r="K328" s="160"/>
      <c r="L328" s="299">
        <v>9.1999999999999993</v>
      </c>
      <c r="M328" s="299">
        <v>46</v>
      </c>
      <c r="N328" s="184"/>
      <c r="O328" s="299"/>
      <c r="P328" s="184"/>
      <c r="Q328" s="299"/>
      <c r="R328" s="299"/>
      <c r="S328" s="184"/>
      <c r="T328" s="184"/>
      <c r="U328" s="184"/>
      <c r="V328" s="299"/>
      <c r="W328" s="299"/>
      <c r="X328" s="299"/>
      <c r="Y328" s="299"/>
      <c r="Z328" s="299"/>
      <c r="AA328" s="299"/>
      <c r="AB328" s="299"/>
      <c r="AC328" s="299"/>
      <c r="AD328" s="299"/>
      <c r="AE328" s="299">
        <v>55.2</v>
      </c>
      <c r="AF328" s="213">
        <v>0</v>
      </c>
      <c r="AG328" s="181"/>
      <c r="AH328" s="181"/>
      <c r="AI328" s="182"/>
      <c r="AJ328" s="182"/>
      <c r="AK328" s="182"/>
      <c r="AL328" s="182"/>
      <c r="AM328" s="299"/>
      <c r="AN328" s="181"/>
      <c r="AO328" s="181"/>
      <c r="AP328" s="181"/>
      <c r="AQ328" s="181"/>
      <c r="AR328" s="181"/>
      <c r="AS328" s="181"/>
      <c r="AT328" s="181"/>
      <c r="AU328" s="181"/>
      <c r="AV328" s="181"/>
      <c r="AW328" s="181"/>
      <c r="AX328" s="181"/>
      <c r="AY328" s="181"/>
      <c r="AZ328" s="181"/>
      <c r="BA328" s="181"/>
      <c r="BB328" s="181"/>
      <c r="BC328" s="181"/>
      <c r="BD328" s="181"/>
      <c r="BE328" s="181"/>
      <c r="BF328" s="181"/>
      <c r="BG328" s="181"/>
      <c r="BH328" s="181"/>
      <c r="BI328" s="181"/>
      <c r="BJ328" s="181"/>
      <c r="BK328" s="181"/>
      <c r="BL328" s="181"/>
      <c r="BM328" s="181"/>
      <c r="BN328" s="181"/>
      <c r="BO328" s="181"/>
      <c r="BP328" s="181"/>
      <c r="BQ328" s="181"/>
      <c r="BR328" s="181"/>
      <c r="BS328" s="181"/>
      <c r="BT328" s="181"/>
      <c r="BU328" s="181"/>
      <c r="BV328" s="181"/>
      <c r="BW328" s="181"/>
      <c r="BX328" s="181"/>
      <c r="BY328" s="181"/>
    </row>
    <row r="329" spans="1:77" s="183" customFormat="1" x14ac:dyDescent="0.25">
      <c r="A329" s="173"/>
      <c r="B329" s="160" t="s">
        <v>732</v>
      </c>
      <c r="C329" s="258">
        <v>209</v>
      </c>
      <c r="D329" s="160" t="s">
        <v>470</v>
      </c>
      <c r="E329" s="179"/>
      <c r="F329" s="163" t="s">
        <v>210</v>
      </c>
      <c r="G329" s="196">
        <v>180</v>
      </c>
      <c r="H329" s="197" t="s">
        <v>733</v>
      </c>
      <c r="I329" s="160"/>
      <c r="J329" s="302"/>
      <c r="K329" s="160"/>
      <c r="L329" s="299"/>
      <c r="M329" s="299"/>
      <c r="N329" s="184">
        <v>180</v>
      </c>
      <c r="O329" s="299"/>
      <c r="P329" s="184"/>
      <c r="Q329" s="299"/>
      <c r="R329" s="299"/>
      <c r="S329" s="184"/>
      <c r="T329" s="184"/>
      <c r="U329" s="184"/>
      <c r="V329" s="299"/>
      <c r="W329" s="299"/>
      <c r="X329" s="299"/>
      <c r="Y329" s="299"/>
      <c r="Z329" s="299"/>
      <c r="AA329" s="299"/>
      <c r="AB329" s="299"/>
      <c r="AC329" s="299"/>
      <c r="AD329" s="299"/>
      <c r="AE329" s="299">
        <v>180</v>
      </c>
      <c r="AF329" s="213">
        <v>0</v>
      </c>
      <c r="AG329" s="181"/>
      <c r="AH329" s="181"/>
      <c r="AI329" s="182"/>
      <c r="AJ329" s="182"/>
      <c r="AK329" s="182"/>
      <c r="AL329" s="182"/>
      <c r="AM329" s="299"/>
      <c r="AN329" s="181"/>
      <c r="AO329" s="181"/>
      <c r="AP329" s="181"/>
      <c r="AQ329" s="181"/>
      <c r="AR329" s="181"/>
      <c r="AS329" s="181"/>
      <c r="AT329" s="181"/>
      <c r="AU329" s="181"/>
      <c r="AV329" s="181"/>
      <c r="AW329" s="181"/>
      <c r="AX329" s="181"/>
      <c r="AY329" s="181"/>
      <c r="AZ329" s="181"/>
      <c r="BA329" s="181"/>
      <c r="BB329" s="181"/>
      <c r="BC329" s="181"/>
      <c r="BD329" s="181"/>
      <c r="BE329" s="181"/>
      <c r="BF329" s="181"/>
      <c r="BG329" s="181"/>
      <c r="BH329" s="181"/>
      <c r="BI329" s="181"/>
      <c r="BJ329" s="181"/>
      <c r="BK329" s="181"/>
      <c r="BL329" s="181"/>
      <c r="BM329" s="181"/>
      <c r="BN329" s="181"/>
      <c r="BO329" s="181"/>
      <c r="BP329" s="181"/>
      <c r="BQ329" s="181"/>
      <c r="BR329" s="181"/>
      <c r="BS329" s="181"/>
      <c r="BT329" s="181"/>
      <c r="BU329" s="181"/>
      <c r="BV329" s="181"/>
      <c r="BW329" s="181"/>
      <c r="BX329" s="181"/>
      <c r="BY329" s="181"/>
    </row>
    <row r="330" spans="1:77" s="310" customFormat="1" x14ac:dyDescent="0.25">
      <c r="A330" s="160"/>
      <c r="B330" s="160" t="s">
        <v>734</v>
      </c>
      <c r="C330" s="258">
        <v>210</v>
      </c>
      <c r="D330" s="160" t="s">
        <v>299</v>
      </c>
      <c r="E330" s="179"/>
      <c r="F330" s="163" t="s">
        <v>300</v>
      </c>
      <c r="G330" s="370">
        <v>52.53</v>
      </c>
      <c r="H330" s="249" t="s">
        <v>735</v>
      </c>
      <c r="I330" s="160"/>
      <c r="J330" s="302"/>
      <c r="K330" s="160"/>
      <c r="L330" s="298">
        <v>8.76</v>
      </c>
      <c r="M330" s="185"/>
      <c r="N330" s="185">
        <v>43.77</v>
      </c>
      <c r="O330" s="299"/>
      <c r="P330" s="185"/>
      <c r="Q330" s="185"/>
      <c r="R330" s="185"/>
      <c r="S330" s="185"/>
      <c r="T330" s="185"/>
      <c r="U330" s="185"/>
      <c r="V330" s="323"/>
      <c r="W330" s="323"/>
      <c r="X330" s="185"/>
      <c r="Y330" s="185"/>
      <c r="Z330" s="185"/>
      <c r="AA330" s="185"/>
      <c r="AB330" s="185"/>
      <c r="AC330" s="185"/>
      <c r="AD330" s="185"/>
      <c r="AE330" s="299">
        <v>52.53</v>
      </c>
      <c r="AF330" s="213">
        <v>0</v>
      </c>
      <c r="AG330" s="213"/>
      <c r="AH330" s="213"/>
      <c r="AI330" s="689"/>
      <c r="AJ330" s="689"/>
      <c r="AK330" s="689"/>
      <c r="AL330" s="689"/>
      <c r="AM330" s="299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  <c r="BI330" s="213"/>
      <c r="BJ330" s="213"/>
      <c r="BK330" s="213"/>
      <c r="BL330" s="213"/>
      <c r="BM330" s="213"/>
      <c r="BN330" s="213"/>
      <c r="BO330" s="213"/>
      <c r="BP330" s="213"/>
      <c r="BQ330" s="213"/>
      <c r="BR330" s="213"/>
      <c r="BS330" s="213"/>
      <c r="BT330" s="213"/>
      <c r="BU330" s="213"/>
      <c r="BV330" s="213"/>
      <c r="BW330" s="213"/>
      <c r="BX330" s="213"/>
      <c r="BY330" s="213"/>
    </row>
    <row r="331" spans="1:77" s="310" customFormat="1" ht="30" x14ac:dyDescent="0.25">
      <c r="A331" s="160"/>
      <c r="B331" s="160" t="s">
        <v>736</v>
      </c>
      <c r="C331" s="258">
        <v>211</v>
      </c>
      <c r="D331" s="160" t="s">
        <v>494</v>
      </c>
      <c r="E331" s="179"/>
      <c r="F331" s="163" t="s">
        <v>495</v>
      </c>
      <c r="G331" s="370">
        <v>1920.44</v>
      </c>
      <c r="H331" s="249" t="s">
        <v>737</v>
      </c>
      <c r="I331" s="160"/>
      <c r="J331" s="302"/>
      <c r="K331" s="160"/>
      <c r="L331" s="298">
        <v>320.08</v>
      </c>
      <c r="M331" s="185">
        <v>1600.36</v>
      </c>
      <c r="N331" s="185"/>
      <c r="O331" s="299"/>
      <c r="P331" s="185"/>
      <c r="Q331" s="185"/>
      <c r="R331" s="185"/>
      <c r="S331" s="185"/>
      <c r="T331" s="185"/>
      <c r="U331" s="185"/>
      <c r="V331" s="323"/>
      <c r="W331" s="323"/>
      <c r="X331" s="185"/>
      <c r="Y331" s="185"/>
      <c r="Z331" s="185"/>
      <c r="AA331" s="185"/>
      <c r="AB331" s="185"/>
      <c r="AC331" s="185"/>
      <c r="AD331" s="185"/>
      <c r="AE331" s="299">
        <v>1920.4399999999998</v>
      </c>
      <c r="AF331" s="213">
        <v>0</v>
      </c>
      <c r="AG331" s="213"/>
      <c r="AH331" s="213"/>
      <c r="AI331" s="689"/>
      <c r="AJ331" s="689"/>
      <c r="AK331" s="689"/>
      <c r="AL331" s="689"/>
      <c r="AM331" s="299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  <c r="BI331" s="213"/>
      <c r="BJ331" s="213"/>
      <c r="BK331" s="213"/>
      <c r="BL331" s="213"/>
      <c r="BM331" s="213"/>
      <c r="BN331" s="213"/>
      <c r="BO331" s="213"/>
      <c r="BP331" s="213"/>
      <c r="BQ331" s="213"/>
      <c r="BR331" s="213"/>
      <c r="BS331" s="213"/>
      <c r="BT331" s="213"/>
      <c r="BU331" s="213"/>
      <c r="BV331" s="213"/>
      <c r="BW331" s="213"/>
      <c r="BX331" s="213"/>
      <c r="BY331" s="213"/>
    </row>
    <row r="332" spans="1:77" s="310" customFormat="1" x14ac:dyDescent="0.25">
      <c r="A332" s="160"/>
      <c r="B332" s="160" t="s">
        <v>738</v>
      </c>
      <c r="C332" s="258">
        <v>212</v>
      </c>
      <c r="D332" s="160" t="s">
        <v>291</v>
      </c>
      <c r="E332" s="179"/>
      <c r="F332" s="163" t="s">
        <v>696</v>
      </c>
      <c r="G332" s="370">
        <v>32.72</v>
      </c>
      <c r="H332" s="249" t="s">
        <v>739</v>
      </c>
      <c r="I332" s="160"/>
      <c r="J332" s="302"/>
      <c r="K332" s="160"/>
      <c r="L332" s="298">
        <v>5.45</v>
      </c>
      <c r="M332" s="185">
        <v>27.27</v>
      </c>
      <c r="N332" s="185"/>
      <c r="O332" s="299"/>
      <c r="P332" s="185"/>
      <c r="Q332" s="185"/>
      <c r="R332" s="185"/>
      <c r="S332" s="185"/>
      <c r="T332" s="185"/>
      <c r="U332" s="185"/>
      <c r="V332" s="323"/>
      <c r="W332" s="323"/>
      <c r="X332" s="185"/>
      <c r="Y332" s="185"/>
      <c r="Z332" s="185"/>
      <c r="AA332" s="185"/>
      <c r="AB332" s="185"/>
      <c r="AC332" s="185"/>
      <c r="AD332" s="185"/>
      <c r="AE332" s="299">
        <v>32.72</v>
      </c>
      <c r="AF332" s="213">
        <v>0</v>
      </c>
      <c r="AG332" s="213"/>
      <c r="AH332" s="213"/>
      <c r="AI332" s="689"/>
      <c r="AJ332" s="689"/>
      <c r="AK332" s="689"/>
      <c r="AL332" s="689"/>
      <c r="AM332" s="299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  <c r="BI332" s="213"/>
      <c r="BJ332" s="213"/>
      <c r="BK332" s="213"/>
      <c r="BL332" s="213"/>
      <c r="BM332" s="213"/>
      <c r="BN332" s="213"/>
      <c r="BO332" s="213"/>
      <c r="BP332" s="213"/>
      <c r="BQ332" s="213"/>
      <c r="BR332" s="213"/>
      <c r="BS332" s="213"/>
      <c r="BT332" s="213"/>
      <c r="BU332" s="213"/>
      <c r="BV332" s="213"/>
      <c r="BW332" s="213"/>
      <c r="BX332" s="213"/>
      <c r="BY332" s="213"/>
    </row>
    <row r="333" spans="1:77" s="310" customFormat="1" x14ac:dyDescent="0.25">
      <c r="A333" s="160"/>
      <c r="B333" s="160" t="s">
        <v>740</v>
      </c>
      <c r="C333" s="258">
        <v>213</v>
      </c>
      <c r="D333" s="160" t="s">
        <v>313</v>
      </c>
      <c r="E333" s="289"/>
      <c r="F333" s="163" t="s">
        <v>741</v>
      </c>
      <c r="G333" s="178">
        <v>103.11</v>
      </c>
      <c r="H333" s="249" t="s">
        <v>742</v>
      </c>
      <c r="I333" s="160"/>
      <c r="J333" s="302"/>
      <c r="K333" s="160"/>
      <c r="L333" s="298">
        <v>3.3</v>
      </c>
      <c r="M333" s="299">
        <v>16.48</v>
      </c>
      <c r="N333" s="299"/>
      <c r="O333" s="299"/>
      <c r="P333" s="299"/>
      <c r="Q333" s="299"/>
      <c r="R333" s="299"/>
      <c r="S333" s="299"/>
      <c r="T333" s="299"/>
      <c r="U333" s="299"/>
      <c r="V333" s="299"/>
      <c r="W333" s="299"/>
      <c r="X333" s="299"/>
      <c r="Y333" s="299"/>
      <c r="Z333" s="299"/>
      <c r="AA333" s="299"/>
      <c r="AB333" s="299"/>
      <c r="AC333" s="299"/>
      <c r="AD333" s="299"/>
      <c r="AE333" s="299">
        <v>19.78</v>
      </c>
      <c r="AF333" s="213">
        <v>83.33</v>
      </c>
      <c r="AG333" s="181"/>
      <c r="AH333" s="181"/>
      <c r="AI333" s="182"/>
      <c r="AJ333" s="182"/>
      <c r="AK333" s="182"/>
      <c r="AL333" s="182"/>
      <c r="AM333" s="299"/>
      <c r="AN333" s="181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  <c r="BI333" s="213"/>
      <c r="BJ333" s="213"/>
      <c r="BK333" s="213"/>
      <c r="BL333" s="213"/>
      <c r="BM333" s="213"/>
      <c r="BN333" s="213"/>
      <c r="BO333" s="213"/>
      <c r="BP333" s="213"/>
      <c r="BQ333" s="213"/>
      <c r="BR333" s="213"/>
      <c r="BS333" s="213"/>
      <c r="BT333" s="213"/>
      <c r="BU333" s="213"/>
      <c r="BV333" s="213"/>
      <c r="BW333" s="213"/>
      <c r="BX333" s="213"/>
      <c r="BY333" s="213"/>
    </row>
    <row r="334" spans="1:77" s="310" customFormat="1" x14ac:dyDescent="0.25">
      <c r="A334" s="160"/>
      <c r="C334" s="371"/>
      <c r="D334" s="160" t="s">
        <v>743</v>
      </c>
      <c r="E334" s="289"/>
      <c r="F334" s="163"/>
      <c r="G334" s="255"/>
      <c r="H334" s="249" t="s">
        <v>744</v>
      </c>
      <c r="I334" s="160"/>
      <c r="J334" s="302"/>
      <c r="K334" s="160"/>
      <c r="L334" s="298">
        <v>13.89</v>
      </c>
      <c r="M334" s="299">
        <v>69.44</v>
      </c>
      <c r="N334" s="299"/>
      <c r="O334" s="299"/>
      <c r="P334" s="299"/>
      <c r="Q334" s="299"/>
      <c r="R334" s="299"/>
      <c r="S334" s="299"/>
      <c r="T334" s="299"/>
      <c r="U334" s="299"/>
      <c r="V334" s="299"/>
      <c r="W334" s="299"/>
      <c r="X334" s="299"/>
      <c r="Y334" s="299"/>
      <c r="Z334" s="299"/>
      <c r="AA334" s="299"/>
      <c r="AB334" s="299"/>
      <c r="AC334" s="299"/>
      <c r="AD334" s="299"/>
      <c r="AE334" s="299">
        <v>83.33</v>
      </c>
      <c r="AF334" s="213">
        <v>-83.33</v>
      </c>
      <c r="AG334" s="181"/>
      <c r="AH334" s="181"/>
      <c r="AI334" s="182"/>
      <c r="AJ334" s="182"/>
      <c r="AK334" s="182"/>
      <c r="AL334" s="182"/>
      <c r="AM334" s="299"/>
      <c r="AN334" s="181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  <c r="BI334" s="213"/>
      <c r="BJ334" s="213"/>
      <c r="BK334" s="213"/>
      <c r="BL334" s="213"/>
      <c r="BM334" s="213"/>
      <c r="BN334" s="213"/>
      <c r="BO334" s="213"/>
      <c r="BP334" s="213"/>
      <c r="BQ334" s="213"/>
      <c r="BR334" s="213"/>
      <c r="BS334" s="213"/>
      <c r="BT334" s="213"/>
      <c r="BU334" s="213"/>
      <c r="BV334" s="213"/>
      <c r="BW334" s="213"/>
      <c r="BX334" s="213"/>
      <c r="BY334" s="213"/>
    </row>
    <row r="335" spans="1:77" s="310" customFormat="1" x14ac:dyDescent="0.25">
      <c r="A335" s="160"/>
      <c r="B335" s="160" t="s">
        <v>745</v>
      </c>
      <c r="C335" s="258">
        <v>214</v>
      </c>
      <c r="D335" s="160" t="s">
        <v>746</v>
      </c>
      <c r="E335" s="289"/>
      <c r="F335" s="163" t="s">
        <v>282</v>
      </c>
      <c r="G335" s="178">
        <v>250</v>
      </c>
      <c r="H335" s="249" t="s">
        <v>747</v>
      </c>
      <c r="I335" s="160"/>
      <c r="J335" s="302"/>
      <c r="K335" s="160"/>
      <c r="L335" s="298"/>
      <c r="M335" s="299"/>
      <c r="N335" s="299"/>
      <c r="O335" s="299"/>
      <c r="P335" s="299"/>
      <c r="Q335" s="299">
        <v>250</v>
      </c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>
        <v>250</v>
      </c>
      <c r="AF335" s="213">
        <v>0</v>
      </c>
      <c r="AG335" s="181"/>
      <c r="AH335" s="181"/>
      <c r="AI335" s="182"/>
      <c r="AJ335" s="182"/>
      <c r="AK335" s="182"/>
      <c r="AL335" s="182"/>
      <c r="AM335" s="299"/>
      <c r="AN335" s="181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  <c r="BI335" s="213"/>
      <c r="BJ335" s="213"/>
      <c r="BK335" s="213"/>
      <c r="BL335" s="213"/>
      <c r="BM335" s="213"/>
      <c r="BN335" s="213"/>
      <c r="BO335" s="213"/>
      <c r="BP335" s="213"/>
      <c r="BQ335" s="213"/>
      <c r="BR335" s="213"/>
      <c r="BS335" s="213"/>
      <c r="BT335" s="213"/>
      <c r="BU335" s="213"/>
      <c r="BV335" s="213"/>
      <c r="BW335" s="213"/>
      <c r="BX335" s="213"/>
      <c r="BY335" s="213"/>
    </row>
    <row r="336" spans="1:77" s="310" customFormat="1" x14ac:dyDescent="0.25">
      <c r="A336" s="160"/>
      <c r="B336" s="160" t="s">
        <v>748</v>
      </c>
      <c r="C336" s="258">
        <v>215</v>
      </c>
      <c r="D336" s="160" t="s">
        <v>313</v>
      </c>
      <c r="E336" s="289"/>
      <c r="F336" s="163" t="s">
        <v>314</v>
      </c>
      <c r="G336" s="178">
        <v>95.56</v>
      </c>
      <c r="H336" s="249" t="s">
        <v>749</v>
      </c>
      <c r="I336" s="160"/>
      <c r="J336" s="302"/>
      <c r="K336" s="160"/>
      <c r="L336" s="298">
        <v>16</v>
      </c>
      <c r="M336" s="299">
        <v>79.56</v>
      </c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9"/>
      <c r="AD336" s="299"/>
      <c r="AE336" s="299">
        <v>95.56</v>
      </c>
      <c r="AF336" s="213">
        <v>0</v>
      </c>
      <c r="AG336" s="181"/>
      <c r="AH336" s="181"/>
      <c r="AI336" s="182"/>
      <c r="AJ336" s="182"/>
      <c r="AK336" s="182"/>
      <c r="AL336" s="182"/>
      <c r="AM336" s="299"/>
      <c r="AN336" s="181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  <c r="BI336" s="213"/>
      <c r="BJ336" s="213"/>
      <c r="BK336" s="213"/>
      <c r="BL336" s="213"/>
      <c r="BM336" s="213"/>
      <c r="BN336" s="213"/>
      <c r="BO336" s="213"/>
      <c r="BP336" s="213"/>
      <c r="BQ336" s="213"/>
      <c r="BR336" s="213"/>
      <c r="BS336" s="213"/>
      <c r="BT336" s="213"/>
      <c r="BU336" s="213"/>
      <c r="BV336" s="213"/>
      <c r="BW336" s="213"/>
      <c r="BX336" s="213"/>
      <c r="BY336" s="213"/>
    </row>
    <row r="337" spans="1:77" s="310" customFormat="1" x14ac:dyDescent="0.25">
      <c r="A337" s="160"/>
      <c r="B337" s="160" t="s">
        <v>750</v>
      </c>
      <c r="C337" s="161">
        <v>216</v>
      </c>
      <c r="D337" s="160" t="s">
        <v>313</v>
      </c>
      <c r="E337" s="289"/>
      <c r="F337" s="163" t="s">
        <v>417</v>
      </c>
      <c r="G337" s="370">
        <v>7.65</v>
      </c>
      <c r="H337" s="249" t="s">
        <v>751</v>
      </c>
      <c r="I337" s="160"/>
      <c r="J337" s="302"/>
      <c r="K337" s="160"/>
      <c r="L337" s="298">
        <v>1</v>
      </c>
      <c r="M337" s="299">
        <v>4.99</v>
      </c>
      <c r="N337" s="299"/>
      <c r="O337" s="299"/>
      <c r="P337" s="299"/>
      <c r="Q337" s="299"/>
      <c r="R337" s="299"/>
      <c r="S337" s="299"/>
      <c r="T337" s="299"/>
      <c r="U337" s="299"/>
      <c r="V337" s="299"/>
      <c r="W337" s="299"/>
      <c r="X337" s="299"/>
      <c r="Y337" s="299"/>
      <c r="Z337" s="299"/>
      <c r="AA337" s="299"/>
      <c r="AB337" s="299"/>
      <c r="AC337" s="299"/>
      <c r="AD337" s="299"/>
      <c r="AE337" s="299">
        <v>5.99</v>
      </c>
      <c r="AF337" s="213">
        <v>1.6600000000000001</v>
      </c>
      <c r="AG337" s="181"/>
      <c r="AH337" s="181"/>
      <c r="AI337" s="182"/>
      <c r="AJ337" s="182"/>
      <c r="AK337" s="182"/>
      <c r="AL337" s="182"/>
      <c r="AM337" s="299"/>
      <c r="AN337" s="181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  <c r="BI337" s="213"/>
      <c r="BJ337" s="213"/>
      <c r="BK337" s="213"/>
      <c r="BL337" s="213"/>
      <c r="BM337" s="213"/>
      <c r="BN337" s="213"/>
      <c r="BO337" s="213"/>
      <c r="BP337" s="213"/>
      <c r="BQ337" s="213"/>
      <c r="BR337" s="213"/>
      <c r="BS337" s="213"/>
      <c r="BT337" s="213"/>
      <c r="BU337" s="213"/>
      <c r="BV337" s="213"/>
      <c r="BW337" s="213"/>
      <c r="BX337" s="213"/>
      <c r="BY337" s="213"/>
    </row>
    <row r="338" spans="1:77" s="310" customFormat="1" x14ac:dyDescent="0.25">
      <c r="A338" s="160"/>
      <c r="C338" s="161"/>
      <c r="D338" s="160"/>
      <c r="E338" s="289"/>
      <c r="F338" s="163"/>
      <c r="G338" s="297"/>
      <c r="H338" s="249" t="s">
        <v>752</v>
      </c>
      <c r="I338" s="160"/>
      <c r="J338" s="302"/>
      <c r="K338" s="160"/>
      <c r="L338" s="298">
        <v>0.28000000000000003</v>
      </c>
      <c r="M338" s="299">
        <v>1.38</v>
      </c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  <c r="AB338" s="299"/>
      <c r="AC338" s="299"/>
      <c r="AD338" s="299"/>
      <c r="AE338" s="299">
        <v>1.66</v>
      </c>
      <c r="AF338" s="213">
        <v>-1.66</v>
      </c>
      <c r="AG338" s="181"/>
      <c r="AH338" s="181"/>
      <c r="AI338" s="182"/>
      <c r="AJ338" s="182"/>
      <c r="AK338" s="182"/>
      <c r="AL338" s="182"/>
      <c r="AM338" s="299"/>
      <c r="AN338" s="181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  <c r="BI338" s="213"/>
      <c r="BJ338" s="213"/>
      <c r="BK338" s="213"/>
      <c r="BL338" s="213"/>
      <c r="BM338" s="213"/>
      <c r="BN338" s="213"/>
      <c r="BO338" s="213"/>
      <c r="BP338" s="213"/>
      <c r="BQ338" s="213"/>
      <c r="BR338" s="213"/>
      <c r="BS338" s="213"/>
      <c r="BT338" s="213"/>
      <c r="BU338" s="213"/>
      <c r="BV338" s="213"/>
      <c r="BW338" s="213"/>
      <c r="BX338" s="213"/>
      <c r="BY338" s="213"/>
    </row>
    <row r="339" spans="1:77" s="310" customFormat="1" x14ac:dyDescent="0.25">
      <c r="A339" s="160"/>
      <c r="B339" s="160" t="s">
        <v>753</v>
      </c>
      <c r="C339" s="161">
        <v>217</v>
      </c>
      <c r="D339" s="160" t="s">
        <v>299</v>
      </c>
      <c r="E339" s="289"/>
      <c r="F339" s="163" t="s">
        <v>545</v>
      </c>
      <c r="G339" s="370">
        <v>30</v>
      </c>
      <c r="H339" s="249" t="s">
        <v>754</v>
      </c>
      <c r="I339" s="160"/>
      <c r="J339" s="302"/>
      <c r="K339" s="160"/>
      <c r="L339" s="298">
        <v>5</v>
      </c>
      <c r="M339" s="299"/>
      <c r="N339" s="299">
        <v>25</v>
      </c>
      <c r="O339" s="299"/>
      <c r="P339" s="299"/>
      <c r="Q339" s="299"/>
      <c r="R339" s="299"/>
      <c r="S339" s="299"/>
      <c r="T339" s="299"/>
      <c r="U339" s="299"/>
      <c r="V339" s="299"/>
      <c r="W339" s="299"/>
      <c r="X339" s="299"/>
      <c r="Y339" s="299"/>
      <c r="Z339" s="299"/>
      <c r="AA339" s="299"/>
      <c r="AB339" s="299"/>
      <c r="AC339" s="299"/>
      <c r="AD339" s="299"/>
      <c r="AE339" s="299">
        <v>30</v>
      </c>
      <c r="AF339" s="213">
        <v>0</v>
      </c>
      <c r="AG339" s="181"/>
      <c r="AH339" s="181"/>
      <c r="AI339" s="182"/>
      <c r="AJ339" s="182"/>
      <c r="AK339" s="182"/>
      <c r="AL339" s="182"/>
      <c r="AM339" s="299"/>
      <c r="AN339" s="181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  <c r="BI339" s="213"/>
      <c r="BJ339" s="213"/>
      <c r="BK339" s="213"/>
      <c r="BL339" s="213"/>
      <c r="BM339" s="213"/>
      <c r="BN339" s="213"/>
      <c r="BO339" s="213"/>
      <c r="BP339" s="213"/>
      <c r="BQ339" s="213"/>
      <c r="BR339" s="213"/>
      <c r="BS339" s="213"/>
      <c r="BT339" s="213"/>
      <c r="BU339" s="213"/>
      <c r="BV339" s="213"/>
      <c r="BW339" s="213"/>
      <c r="BX339" s="213"/>
      <c r="BY339" s="213"/>
    </row>
    <row r="340" spans="1:77" s="263" customFormat="1" x14ac:dyDescent="0.25">
      <c r="A340" s="160"/>
      <c r="B340" s="160" t="s">
        <v>755</v>
      </c>
      <c r="C340" s="258">
        <v>218</v>
      </c>
      <c r="D340" s="160"/>
      <c r="E340" s="179"/>
      <c r="F340" s="163" t="s">
        <v>756</v>
      </c>
      <c r="G340" s="370">
        <v>51.22</v>
      </c>
      <c r="H340" s="249" t="s">
        <v>757</v>
      </c>
      <c r="I340" s="160"/>
      <c r="J340" s="302"/>
      <c r="K340" s="160"/>
      <c r="L340" s="298">
        <v>2.4300000000000002</v>
      </c>
      <c r="M340" s="299"/>
      <c r="N340" s="299"/>
      <c r="O340" s="299"/>
      <c r="P340" s="299"/>
      <c r="Q340" s="299"/>
      <c r="R340" s="299"/>
      <c r="S340" s="299"/>
      <c r="T340" s="299"/>
      <c r="U340" s="299"/>
      <c r="V340" s="299"/>
      <c r="W340" s="299"/>
      <c r="X340" s="299">
        <v>48.79</v>
      </c>
      <c r="Y340" s="299"/>
      <c r="Z340" s="299"/>
      <c r="AA340" s="299"/>
      <c r="AB340" s="299"/>
      <c r="AC340" s="299"/>
      <c r="AD340" s="299"/>
      <c r="AE340" s="299">
        <v>51.22</v>
      </c>
      <c r="AF340" s="213">
        <v>0</v>
      </c>
      <c r="AI340" s="685"/>
      <c r="AJ340" s="685"/>
      <c r="AK340" s="685"/>
      <c r="AL340" s="685"/>
      <c r="AM340" s="299"/>
    </row>
    <row r="341" spans="1:77" s="263" customFormat="1" x14ac:dyDescent="0.25">
      <c r="A341" s="160"/>
      <c r="B341" s="160" t="s">
        <v>758</v>
      </c>
      <c r="C341" s="258">
        <v>219</v>
      </c>
      <c r="D341" s="160" t="s">
        <v>387</v>
      </c>
      <c r="E341" s="179"/>
      <c r="F341" s="163" t="s">
        <v>339</v>
      </c>
      <c r="G341" s="370">
        <v>223.16</v>
      </c>
      <c r="H341" s="249" t="s">
        <v>759</v>
      </c>
      <c r="I341" s="160"/>
      <c r="J341" s="302"/>
      <c r="K341" s="160"/>
      <c r="L341" s="298">
        <v>26.03</v>
      </c>
      <c r="M341" s="299"/>
      <c r="N341" s="299">
        <v>197.13</v>
      </c>
      <c r="O341" s="299"/>
      <c r="P341" s="299"/>
      <c r="Q341" s="299"/>
      <c r="R341" s="299"/>
      <c r="S341" s="299"/>
      <c r="T341" s="299"/>
      <c r="U341" s="299"/>
      <c r="V341" s="299"/>
      <c r="W341" s="299"/>
      <c r="X341" s="299"/>
      <c r="Y341" s="299"/>
      <c r="Z341" s="299"/>
      <c r="AA341" s="299"/>
      <c r="AB341" s="299"/>
      <c r="AC341" s="299"/>
      <c r="AD341" s="299"/>
      <c r="AE341" s="299">
        <v>223.16</v>
      </c>
      <c r="AF341" s="213">
        <v>0</v>
      </c>
      <c r="AI341" s="685"/>
      <c r="AJ341" s="685"/>
      <c r="AK341" s="685"/>
      <c r="AL341" s="685"/>
      <c r="AM341" s="299"/>
    </row>
    <row r="342" spans="1:77" s="310" customFormat="1" x14ac:dyDescent="0.25">
      <c r="A342" s="160"/>
      <c r="B342" s="160"/>
      <c r="C342" s="187"/>
      <c r="D342" s="160" t="s">
        <v>387</v>
      </c>
      <c r="E342" s="179"/>
      <c r="F342" s="163"/>
      <c r="G342" s="365"/>
      <c r="H342" s="249" t="s">
        <v>760</v>
      </c>
      <c r="I342" s="160"/>
      <c r="J342" s="366"/>
      <c r="K342" s="160"/>
      <c r="L342" s="298"/>
      <c r="M342" s="185"/>
      <c r="N342" s="185"/>
      <c r="O342" s="299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311"/>
      <c r="AE342" s="299">
        <v>0</v>
      </c>
      <c r="AF342" s="213">
        <v>0</v>
      </c>
      <c r="AI342" s="689"/>
      <c r="AJ342" s="689"/>
      <c r="AK342" s="689"/>
      <c r="AL342" s="689"/>
      <c r="AM342" s="299"/>
    </row>
    <row r="343" spans="1:77" s="310" customFormat="1" x14ac:dyDescent="0.25">
      <c r="A343" s="160"/>
      <c r="B343" s="160"/>
      <c r="C343" s="187"/>
      <c r="D343" s="160" t="s">
        <v>313</v>
      </c>
      <c r="E343" s="179"/>
      <c r="F343" s="163"/>
      <c r="G343" s="365"/>
      <c r="H343" s="249" t="s">
        <v>761</v>
      </c>
      <c r="I343" s="160"/>
      <c r="J343" s="366"/>
      <c r="K343" s="160"/>
      <c r="L343" s="298"/>
      <c r="M343" s="185"/>
      <c r="N343" s="185"/>
      <c r="O343" s="299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311"/>
      <c r="AE343" s="299">
        <v>0</v>
      </c>
      <c r="AF343" s="213">
        <v>0</v>
      </c>
      <c r="AI343" s="689"/>
      <c r="AJ343" s="689"/>
      <c r="AK343" s="689"/>
      <c r="AL343" s="689"/>
      <c r="AM343" s="299"/>
    </row>
    <row r="344" spans="1:77" s="310" customFormat="1" x14ac:dyDescent="0.25">
      <c r="A344" s="173"/>
      <c r="B344" s="160"/>
      <c r="C344" s="161"/>
      <c r="D344" s="160" t="s">
        <v>573</v>
      </c>
      <c r="E344" s="289"/>
      <c r="F344" s="163"/>
      <c r="G344" s="297"/>
      <c r="H344" s="249" t="s">
        <v>762</v>
      </c>
      <c r="I344" s="160"/>
      <c r="J344" s="302"/>
      <c r="K344" s="160"/>
      <c r="L344" s="298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99"/>
      <c r="AE344" s="299">
        <v>0</v>
      </c>
      <c r="AF344" s="213">
        <v>0</v>
      </c>
      <c r="AG344" s="181"/>
      <c r="AH344" s="181"/>
      <c r="AI344" s="182"/>
      <c r="AJ344" s="182"/>
      <c r="AK344" s="182"/>
      <c r="AL344" s="182"/>
      <c r="AM344" s="299"/>
      <c r="AN344" s="181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  <c r="BI344" s="213"/>
      <c r="BJ344" s="213"/>
      <c r="BK344" s="213"/>
      <c r="BL344" s="213"/>
      <c r="BM344" s="213"/>
      <c r="BN344" s="213"/>
      <c r="BO344" s="213"/>
      <c r="BP344" s="213"/>
      <c r="BQ344" s="213"/>
      <c r="BR344" s="213"/>
      <c r="BS344" s="213"/>
      <c r="BT344" s="213"/>
      <c r="BU344" s="213"/>
      <c r="BV344" s="213"/>
      <c r="BW344" s="213"/>
      <c r="BX344" s="213"/>
      <c r="BY344" s="213"/>
    </row>
    <row r="345" spans="1:77" s="310" customFormat="1" x14ac:dyDescent="0.25">
      <c r="A345" s="173"/>
      <c r="B345" s="160"/>
      <c r="C345" s="161"/>
      <c r="D345" s="160" t="s">
        <v>338</v>
      </c>
      <c r="E345" s="289"/>
      <c r="F345" s="163"/>
      <c r="G345" s="297"/>
      <c r="H345" s="249" t="s">
        <v>340</v>
      </c>
      <c r="I345" s="160"/>
      <c r="J345" s="302"/>
      <c r="K345" s="160"/>
      <c r="L345" s="298"/>
      <c r="M345" s="299"/>
      <c r="N345" s="299"/>
      <c r="O345" s="299"/>
      <c r="P345" s="299"/>
      <c r="Q345" s="299"/>
      <c r="R345" s="299"/>
      <c r="S345" s="299"/>
      <c r="T345" s="299"/>
      <c r="U345" s="299"/>
      <c r="V345" s="299"/>
      <c r="W345" s="299"/>
      <c r="X345" s="299"/>
      <c r="Y345" s="299"/>
      <c r="Z345" s="299"/>
      <c r="AA345" s="299"/>
      <c r="AB345" s="299"/>
      <c r="AC345" s="299"/>
      <c r="AD345" s="299"/>
      <c r="AE345" s="299">
        <v>0</v>
      </c>
      <c r="AF345" s="213">
        <v>0</v>
      </c>
      <c r="AG345" s="181"/>
      <c r="AH345" s="181"/>
      <c r="AI345" s="182"/>
      <c r="AJ345" s="182"/>
      <c r="AK345" s="182"/>
      <c r="AL345" s="182"/>
      <c r="AM345" s="299"/>
      <c r="AN345" s="181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  <c r="BI345" s="213"/>
      <c r="BJ345" s="213"/>
      <c r="BK345" s="213"/>
      <c r="BL345" s="213"/>
      <c r="BM345" s="213"/>
      <c r="BN345" s="213"/>
      <c r="BO345" s="213"/>
      <c r="BP345" s="213"/>
      <c r="BQ345" s="213"/>
      <c r="BR345" s="213"/>
      <c r="BS345" s="213"/>
      <c r="BT345" s="213"/>
      <c r="BU345" s="213"/>
      <c r="BV345" s="213"/>
      <c r="BW345" s="213"/>
      <c r="BX345" s="213"/>
      <c r="BY345" s="213"/>
    </row>
    <row r="346" spans="1:77" s="310" customFormat="1" x14ac:dyDescent="0.25">
      <c r="A346" s="173"/>
      <c r="B346" s="160" t="s">
        <v>763</v>
      </c>
      <c r="C346" s="161">
        <v>220</v>
      </c>
      <c r="D346" s="160"/>
      <c r="E346" s="289"/>
      <c r="F346" s="163" t="s">
        <v>764</v>
      </c>
      <c r="G346" s="370">
        <v>102.79</v>
      </c>
      <c r="H346" s="197" t="s">
        <v>722</v>
      </c>
      <c r="I346" s="160"/>
      <c r="J346" s="302"/>
      <c r="K346" s="160"/>
      <c r="L346" s="298">
        <v>17.13</v>
      </c>
      <c r="M346" s="299"/>
      <c r="N346" s="299">
        <v>85.66</v>
      </c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299"/>
      <c r="Z346" s="299"/>
      <c r="AA346" s="299"/>
      <c r="AB346" s="299"/>
      <c r="AC346" s="299"/>
      <c r="AD346" s="299"/>
      <c r="AE346" s="299">
        <v>102.78999999999999</v>
      </c>
      <c r="AF346" s="213">
        <v>0</v>
      </c>
      <c r="AG346" s="181"/>
      <c r="AH346" s="181"/>
      <c r="AI346" s="182"/>
      <c r="AJ346" s="182"/>
      <c r="AK346" s="182"/>
      <c r="AL346" s="182"/>
      <c r="AM346" s="299"/>
      <c r="AN346" s="181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  <c r="BI346" s="213"/>
      <c r="BJ346" s="213"/>
      <c r="BK346" s="213"/>
      <c r="BL346" s="213"/>
      <c r="BM346" s="213"/>
      <c r="BN346" s="213"/>
      <c r="BO346" s="213"/>
      <c r="BP346" s="213"/>
      <c r="BQ346" s="213"/>
      <c r="BR346" s="213"/>
      <c r="BS346" s="213"/>
      <c r="BT346" s="213"/>
      <c r="BU346" s="213"/>
      <c r="BV346" s="213"/>
      <c r="BW346" s="213"/>
      <c r="BX346" s="213"/>
      <c r="BY346" s="213"/>
    </row>
    <row r="347" spans="1:77" s="183" customFormat="1" x14ac:dyDescent="0.25">
      <c r="A347" s="160"/>
      <c r="B347" s="160" t="s">
        <v>765</v>
      </c>
      <c r="C347" s="176">
        <v>221</v>
      </c>
      <c r="D347" s="160" t="s">
        <v>343</v>
      </c>
      <c r="E347" s="316"/>
      <c r="F347" s="163" t="s">
        <v>344</v>
      </c>
      <c r="G347" s="372">
        <v>5483.66</v>
      </c>
      <c r="H347" s="249" t="s">
        <v>350</v>
      </c>
      <c r="I347" s="254"/>
      <c r="J347" s="313"/>
      <c r="K347" s="160"/>
      <c r="L347" s="185"/>
      <c r="M347" s="185"/>
      <c r="N347" s="185"/>
      <c r="O347" s="300">
        <v>5483.66</v>
      </c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  <c r="AA347" s="185"/>
      <c r="AB347" s="185"/>
      <c r="AC347" s="185"/>
      <c r="AD347" s="185"/>
      <c r="AE347" s="299">
        <v>5483.66</v>
      </c>
      <c r="AF347" s="213">
        <v>0</v>
      </c>
      <c r="AG347" s="181"/>
      <c r="AH347" s="181"/>
      <c r="AI347" s="182"/>
      <c r="AJ347" s="182"/>
      <c r="AK347" s="182"/>
      <c r="AL347" s="182"/>
      <c r="AM347" s="300">
        <v>5483.66</v>
      </c>
      <c r="AN347" s="181"/>
      <c r="AO347" s="181"/>
      <c r="AP347" s="181"/>
      <c r="AQ347" s="181"/>
      <c r="AR347" s="181"/>
      <c r="AS347" s="181"/>
      <c r="AT347" s="181"/>
      <c r="AU347" s="181"/>
      <c r="AV347" s="181"/>
      <c r="AW347" s="181"/>
      <c r="AX347" s="181"/>
      <c r="AY347" s="181"/>
      <c r="AZ347" s="181"/>
      <c r="BA347" s="181"/>
      <c r="BB347" s="181"/>
      <c r="BC347" s="181"/>
      <c r="BD347" s="181"/>
      <c r="BE347" s="181"/>
      <c r="BF347" s="181"/>
      <c r="BG347" s="181"/>
      <c r="BH347" s="181"/>
      <c r="BI347" s="181"/>
      <c r="BJ347" s="181"/>
      <c r="BK347" s="181"/>
      <c r="BL347" s="181"/>
      <c r="BM347" s="181"/>
      <c r="BN347" s="181"/>
      <c r="BO347" s="181"/>
      <c r="BP347" s="181"/>
      <c r="BQ347" s="181"/>
      <c r="BR347" s="181"/>
      <c r="BS347" s="181"/>
      <c r="BT347" s="181"/>
      <c r="BU347" s="181"/>
      <c r="BV347" s="181"/>
      <c r="BW347" s="181"/>
      <c r="BX347" s="181"/>
      <c r="BY347" s="181"/>
    </row>
    <row r="348" spans="1:77" s="183" customFormat="1" x14ac:dyDescent="0.25">
      <c r="A348" s="313"/>
      <c r="B348" s="160" t="s">
        <v>766</v>
      </c>
      <c r="C348" s="317">
        <v>222</v>
      </c>
      <c r="D348" s="318" t="s">
        <v>619</v>
      </c>
      <c r="E348" s="316"/>
      <c r="F348" s="163" t="s">
        <v>347</v>
      </c>
      <c r="G348" s="373">
        <v>3890.89</v>
      </c>
      <c r="H348" s="347" t="s">
        <v>351</v>
      </c>
      <c r="I348" s="160"/>
      <c r="J348" s="313"/>
      <c r="K348" s="254"/>
      <c r="L348" s="185"/>
      <c r="M348" s="185"/>
      <c r="N348" s="185"/>
      <c r="O348" s="300">
        <v>3890.89</v>
      </c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185"/>
      <c r="AC348" s="185"/>
      <c r="AD348" s="185"/>
      <c r="AE348" s="299">
        <v>3890.89</v>
      </c>
      <c r="AF348" s="301">
        <v>0</v>
      </c>
      <c r="AG348" s="181"/>
      <c r="AH348" s="181"/>
      <c r="AI348" s="172">
        <v>1000</v>
      </c>
      <c r="AJ348" s="172" t="s">
        <v>1223</v>
      </c>
      <c r="AK348" s="182"/>
      <c r="AL348" s="182"/>
      <c r="AM348" s="300">
        <v>4365.8</v>
      </c>
      <c r="AN348" s="181"/>
      <c r="AO348" s="181"/>
      <c r="AP348" s="181"/>
      <c r="AQ348" s="181"/>
      <c r="AR348" s="181"/>
      <c r="AS348" s="181"/>
      <c r="AT348" s="181"/>
      <c r="AU348" s="181"/>
      <c r="AV348" s="181"/>
      <c r="AW348" s="181"/>
      <c r="AX348" s="181"/>
      <c r="AY348" s="181"/>
      <c r="AZ348" s="181"/>
      <c r="BA348" s="181"/>
      <c r="BB348" s="181"/>
      <c r="BC348" s="181"/>
      <c r="BD348" s="181"/>
      <c r="BE348" s="181"/>
      <c r="BF348" s="181"/>
      <c r="BG348" s="181"/>
      <c r="BH348" s="181"/>
      <c r="BI348" s="181"/>
      <c r="BJ348" s="181"/>
      <c r="BK348" s="181"/>
      <c r="BL348" s="181"/>
      <c r="BM348" s="181"/>
      <c r="BN348" s="181"/>
      <c r="BO348" s="181"/>
      <c r="BP348" s="181"/>
      <c r="BQ348" s="181"/>
      <c r="BR348" s="181"/>
      <c r="BS348" s="181"/>
      <c r="BT348" s="181"/>
      <c r="BU348" s="181"/>
      <c r="BV348" s="181"/>
      <c r="BW348" s="181"/>
      <c r="BX348" s="181"/>
      <c r="BY348" s="181"/>
    </row>
    <row r="349" spans="1:77" s="310" customFormat="1" x14ac:dyDescent="0.25">
      <c r="A349" s="173"/>
      <c r="B349" s="160"/>
      <c r="C349" s="161"/>
      <c r="D349" s="160" t="s">
        <v>343</v>
      </c>
      <c r="E349" s="289"/>
      <c r="F349" s="163" t="s">
        <v>234</v>
      </c>
      <c r="G349" s="370">
        <v>16712.150000000001</v>
      </c>
      <c r="H349" s="249" t="s">
        <v>234</v>
      </c>
      <c r="I349" s="160"/>
      <c r="J349" s="302"/>
      <c r="K349" s="160"/>
      <c r="L349" s="298"/>
      <c r="M349" s="299"/>
      <c r="N349" s="299"/>
      <c r="O349" s="299">
        <v>16712.150000000001</v>
      </c>
      <c r="P349" s="299"/>
      <c r="Q349" s="299"/>
      <c r="R349" s="299"/>
      <c r="S349" s="299"/>
      <c r="T349" s="299"/>
      <c r="U349" s="299"/>
      <c r="V349" s="299"/>
      <c r="W349" s="299"/>
      <c r="X349" s="299"/>
      <c r="Y349" s="299"/>
      <c r="Z349" s="299"/>
      <c r="AA349" s="299"/>
      <c r="AB349" s="299"/>
      <c r="AC349" s="299"/>
      <c r="AD349" s="299"/>
      <c r="AE349" s="299">
        <v>16712.150000000001</v>
      </c>
      <c r="AF349" s="213">
        <v>0</v>
      </c>
      <c r="AG349" s="181"/>
      <c r="AH349" s="181"/>
      <c r="AI349" s="676">
        <v>-33245.35</v>
      </c>
      <c r="AJ349" s="676" t="s">
        <v>1224</v>
      </c>
      <c r="AK349" s="182"/>
      <c r="AL349" s="182"/>
      <c r="AM349" s="299">
        <v>16712.150000000001</v>
      </c>
      <c r="AN349" s="181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  <c r="BI349" s="213"/>
      <c r="BJ349" s="213"/>
      <c r="BK349" s="213"/>
      <c r="BL349" s="213"/>
      <c r="BM349" s="213"/>
      <c r="BN349" s="213"/>
      <c r="BO349" s="213"/>
      <c r="BP349" s="213"/>
      <c r="BQ349" s="213"/>
      <c r="BR349" s="213"/>
      <c r="BS349" s="213"/>
      <c r="BT349" s="213"/>
      <c r="BU349" s="213"/>
      <c r="BV349" s="213"/>
      <c r="BW349" s="213"/>
      <c r="BX349" s="213"/>
      <c r="BY349" s="213"/>
    </row>
    <row r="350" spans="1:77" s="183" customFormat="1" x14ac:dyDescent="0.25">
      <c r="A350" s="160"/>
      <c r="B350" s="160"/>
      <c r="C350" s="176"/>
      <c r="D350" s="160"/>
      <c r="E350" s="177"/>
      <c r="F350" s="186"/>
      <c r="G350" s="178">
        <v>23.45</v>
      </c>
      <c r="H350" s="249" t="s">
        <v>353</v>
      </c>
      <c r="I350" s="254"/>
      <c r="J350" s="313"/>
      <c r="K350" s="160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  <c r="AA350" s="185"/>
      <c r="AB350" s="185">
        <v>23.45</v>
      </c>
      <c r="AC350" s="185"/>
      <c r="AD350" s="185"/>
      <c r="AE350" s="299">
        <v>23.45</v>
      </c>
      <c r="AF350" s="213">
        <v>0</v>
      </c>
      <c r="AG350" s="181"/>
      <c r="AH350" s="181"/>
      <c r="AI350" s="181">
        <v>37295.21</v>
      </c>
      <c r="AJ350" s="678" t="s">
        <v>1231</v>
      </c>
      <c r="AK350" s="182"/>
      <c r="AL350" s="182"/>
      <c r="AM350" s="185"/>
      <c r="AN350" s="181"/>
      <c r="AO350" s="181"/>
      <c r="AP350" s="181"/>
      <c r="AQ350" s="181"/>
      <c r="AR350" s="181"/>
      <c r="AS350" s="181"/>
      <c r="AT350" s="181"/>
      <c r="AU350" s="181"/>
      <c r="AV350" s="181"/>
      <c r="AW350" s="181"/>
      <c r="AX350" s="181"/>
      <c r="AY350" s="181"/>
      <c r="AZ350" s="181"/>
      <c r="BA350" s="181"/>
      <c r="BB350" s="181"/>
      <c r="BC350" s="181"/>
      <c r="BD350" s="181"/>
      <c r="BE350" s="181"/>
      <c r="BF350" s="181"/>
      <c r="BG350" s="181"/>
      <c r="BH350" s="181"/>
      <c r="BI350" s="181"/>
      <c r="BJ350" s="181"/>
      <c r="BK350" s="181"/>
      <c r="BL350" s="181"/>
      <c r="BM350" s="181"/>
      <c r="BN350" s="181"/>
      <c r="BO350" s="181"/>
      <c r="BP350" s="181"/>
      <c r="BQ350" s="181"/>
      <c r="BR350" s="181"/>
      <c r="BS350" s="181"/>
      <c r="BT350" s="181"/>
      <c r="BU350" s="181"/>
      <c r="BV350" s="181"/>
      <c r="BW350" s="181"/>
      <c r="BX350" s="181"/>
      <c r="BY350" s="181"/>
    </row>
    <row r="351" spans="1:77" s="310" customFormat="1" x14ac:dyDescent="0.25">
      <c r="A351" s="173"/>
      <c r="B351" s="160"/>
      <c r="C351" s="161"/>
      <c r="D351" s="160"/>
      <c r="E351" s="289"/>
      <c r="F351" s="163"/>
      <c r="G351" s="297"/>
      <c r="H351" s="249"/>
      <c r="I351" s="160"/>
      <c r="J351" s="302"/>
      <c r="K351" s="160"/>
      <c r="L351" s="298"/>
      <c r="M351" s="299"/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  <c r="AB351" s="299"/>
      <c r="AC351" s="299"/>
      <c r="AD351" s="299"/>
      <c r="AE351" s="299">
        <v>0</v>
      </c>
      <c r="AF351" s="213">
        <v>0</v>
      </c>
      <c r="AG351" s="181"/>
      <c r="AH351" s="181"/>
      <c r="AI351" s="677">
        <v>1104.3800000000001</v>
      </c>
      <c r="AJ351" s="677" t="s">
        <v>1226</v>
      </c>
      <c r="AK351" s="182"/>
      <c r="AL351" s="182"/>
      <c r="AM351" s="299"/>
      <c r="AN351" s="181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  <c r="BI351" s="213"/>
      <c r="BJ351" s="213"/>
      <c r="BK351" s="213"/>
      <c r="BL351" s="213"/>
      <c r="BM351" s="213"/>
      <c r="BN351" s="213"/>
      <c r="BO351" s="213"/>
      <c r="BP351" s="213"/>
      <c r="BQ351" s="213"/>
      <c r="BR351" s="213"/>
      <c r="BS351" s="213"/>
      <c r="BT351" s="213"/>
      <c r="BU351" s="213"/>
      <c r="BV351" s="213"/>
      <c r="BW351" s="213"/>
      <c r="BX351" s="213"/>
      <c r="BY351" s="213"/>
    </row>
    <row r="352" spans="1:77" s="310" customFormat="1" x14ac:dyDescent="0.25">
      <c r="A352" s="173"/>
      <c r="B352" s="160"/>
      <c r="C352" s="161"/>
      <c r="D352" s="160"/>
      <c r="E352" s="162"/>
      <c r="F352" s="163"/>
      <c r="G352" s="297"/>
      <c r="H352" s="249"/>
      <c r="I352" s="160"/>
      <c r="J352" s="302"/>
      <c r="K352" s="160"/>
      <c r="L352" s="298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>
        <v>0</v>
      </c>
      <c r="AF352" s="213">
        <v>0</v>
      </c>
      <c r="AG352" s="181"/>
      <c r="AH352" s="181"/>
      <c r="AI352" s="172">
        <v>9751.7199999999993</v>
      </c>
      <c r="AJ352" s="171" t="s">
        <v>1227</v>
      </c>
      <c r="AK352" s="182"/>
      <c r="AL352" s="182"/>
      <c r="AM352" s="299"/>
      <c r="AN352" s="181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  <c r="BI352" s="213"/>
      <c r="BJ352" s="213"/>
      <c r="BK352" s="213"/>
      <c r="BL352" s="213"/>
      <c r="BM352" s="213"/>
      <c r="BN352" s="213"/>
      <c r="BO352" s="213"/>
      <c r="BP352" s="213"/>
      <c r="BQ352" s="213"/>
      <c r="BR352" s="213"/>
      <c r="BS352" s="213"/>
      <c r="BT352" s="213"/>
      <c r="BU352" s="213"/>
      <c r="BV352" s="213"/>
      <c r="BW352" s="213"/>
      <c r="BX352" s="213"/>
      <c r="BY352" s="213"/>
    </row>
    <row r="353" spans="1:77" s="171" customFormat="1" ht="15.75" thickBot="1" x14ac:dyDescent="0.3">
      <c r="A353" s="204"/>
      <c r="B353" s="205"/>
      <c r="C353" s="206"/>
      <c r="D353" s="207"/>
      <c r="E353" s="208"/>
      <c r="F353" s="209"/>
      <c r="G353" s="210"/>
      <c r="H353" s="211"/>
      <c r="I353" s="205"/>
      <c r="J353" s="208"/>
      <c r="K353" s="205"/>
      <c r="L353" s="212"/>
      <c r="M353" s="213"/>
      <c r="N353" s="213"/>
      <c r="O353" s="213"/>
      <c r="P353" s="213"/>
      <c r="Q353" s="213"/>
      <c r="R353" s="213"/>
      <c r="S353" s="213"/>
      <c r="T353" s="213"/>
      <c r="U353" s="213"/>
      <c r="V353" s="214"/>
      <c r="W353" s="214"/>
      <c r="X353" s="213"/>
      <c r="Y353" s="213"/>
      <c r="Z353" s="213"/>
      <c r="AA353" s="213"/>
      <c r="AB353" s="213"/>
      <c r="AC353" s="213"/>
      <c r="AD353" s="213"/>
      <c r="AE353" s="213"/>
      <c r="AF353" s="213"/>
      <c r="AG353" s="213"/>
      <c r="AI353" s="215"/>
      <c r="AJ353" s="215"/>
      <c r="AK353" s="172"/>
      <c r="AL353" s="172"/>
      <c r="AM353" s="213"/>
    </row>
    <row r="354" spans="1:77" s="310" customFormat="1" ht="15.75" thickBot="1" x14ac:dyDescent="0.3">
      <c r="A354" s="208"/>
      <c r="B354" s="325"/>
      <c r="C354" s="326"/>
      <c r="D354" s="327"/>
      <c r="E354" s="328"/>
      <c r="F354" s="351" t="s">
        <v>767</v>
      </c>
      <c r="G354" s="269">
        <v>33245.35</v>
      </c>
      <c r="H354" s="352"/>
      <c r="I354" s="353"/>
      <c r="J354" s="354"/>
      <c r="K354" s="353"/>
      <c r="L354" s="355">
        <v>929.2399999999999</v>
      </c>
      <c r="M354" s="355">
        <v>4265.91</v>
      </c>
      <c r="N354" s="355">
        <v>1393.47</v>
      </c>
      <c r="O354" s="355">
        <v>26086.7</v>
      </c>
      <c r="P354" s="355">
        <v>0</v>
      </c>
      <c r="Q354" s="355">
        <v>250</v>
      </c>
      <c r="R354" s="355">
        <v>0</v>
      </c>
      <c r="S354" s="355">
        <v>0</v>
      </c>
      <c r="T354" s="355">
        <v>0</v>
      </c>
      <c r="U354" s="355">
        <v>83.09</v>
      </c>
      <c r="V354" s="355">
        <v>98.54</v>
      </c>
      <c r="W354" s="355">
        <v>66.16</v>
      </c>
      <c r="X354" s="355">
        <v>48.79</v>
      </c>
      <c r="Y354" s="355">
        <v>0</v>
      </c>
      <c r="Z354" s="355">
        <v>0</v>
      </c>
      <c r="AA354" s="355">
        <v>0</v>
      </c>
      <c r="AB354" s="355">
        <v>23.45</v>
      </c>
      <c r="AC354" s="355">
        <v>0</v>
      </c>
      <c r="AD354" s="355">
        <v>0</v>
      </c>
      <c r="AE354" s="340">
        <v>33245.35</v>
      </c>
      <c r="AF354" s="340">
        <v>2.2204460492503131E-16</v>
      </c>
      <c r="AG354" s="213"/>
      <c r="AH354" s="213"/>
      <c r="AI354" s="172">
        <v>-14905.96</v>
      </c>
      <c r="AJ354" s="227" t="s">
        <v>1232</v>
      </c>
      <c r="AK354" s="689"/>
      <c r="AL354" s="689"/>
      <c r="AM354" s="355">
        <v>26561.61</v>
      </c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  <c r="BI354" s="213"/>
      <c r="BJ354" s="213"/>
      <c r="BK354" s="213"/>
      <c r="BL354" s="213"/>
      <c r="BM354" s="213"/>
      <c r="BN354" s="213"/>
      <c r="BO354" s="213"/>
      <c r="BP354" s="213"/>
      <c r="BQ354" s="213"/>
      <c r="BR354" s="213"/>
      <c r="BS354" s="213"/>
      <c r="BT354" s="213"/>
      <c r="BU354" s="213"/>
      <c r="BV354" s="213"/>
      <c r="BW354" s="213"/>
      <c r="BX354" s="213"/>
      <c r="BY354" s="213"/>
    </row>
    <row r="355" spans="1:77" s="310" customFormat="1" ht="15.75" thickBot="1" x14ac:dyDescent="0.3">
      <c r="A355" s="208"/>
      <c r="B355" s="325"/>
      <c r="C355" s="326"/>
      <c r="D355" s="327"/>
      <c r="E355" s="328"/>
      <c r="F355" s="329"/>
      <c r="G355" s="229" t="s">
        <v>355</v>
      </c>
      <c r="H355" s="330"/>
      <c r="I355" s="327"/>
      <c r="J355" s="331"/>
      <c r="K355" s="327"/>
      <c r="L355" s="332" t="s">
        <v>355</v>
      </c>
      <c r="M355" s="333" t="s">
        <v>355</v>
      </c>
      <c r="N355" s="333" t="s">
        <v>355</v>
      </c>
      <c r="O355" s="333" t="s">
        <v>355</v>
      </c>
      <c r="P355" s="333" t="s">
        <v>355</v>
      </c>
      <c r="Q355" s="333" t="s">
        <v>355</v>
      </c>
      <c r="R355" s="333" t="s">
        <v>355</v>
      </c>
      <c r="S355" s="333" t="s">
        <v>355</v>
      </c>
      <c r="T355" s="333" t="s">
        <v>355</v>
      </c>
      <c r="U355" s="333" t="s">
        <v>355</v>
      </c>
      <c r="V355" s="333" t="s">
        <v>355</v>
      </c>
      <c r="W355" s="333" t="s">
        <v>355</v>
      </c>
      <c r="X355" s="333" t="s">
        <v>355</v>
      </c>
      <c r="Y355" s="333" t="s">
        <v>355</v>
      </c>
      <c r="Z355" s="333" t="s">
        <v>355</v>
      </c>
      <c r="AA355" s="333" t="s">
        <v>355</v>
      </c>
      <c r="AB355" s="333" t="s">
        <v>355</v>
      </c>
      <c r="AC355" s="333" t="s">
        <v>355</v>
      </c>
      <c r="AD355" s="333" t="s">
        <v>355</v>
      </c>
      <c r="AE355" s="334" t="s">
        <v>355</v>
      </c>
      <c r="AF355" s="334" t="s">
        <v>355</v>
      </c>
      <c r="AG355" s="213"/>
      <c r="AH355" s="213"/>
      <c r="AI355" s="678"/>
      <c r="AJ355" s="678"/>
      <c r="AK355" s="689"/>
      <c r="AL355" s="689"/>
      <c r="AM355" s="333" t="s">
        <v>355</v>
      </c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  <c r="BI355" s="213"/>
      <c r="BJ355" s="213"/>
      <c r="BK355" s="213"/>
      <c r="BL355" s="213"/>
      <c r="BM355" s="213"/>
      <c r="BN355" s="213"/>
      <c r="BO355" s="213"/>
      <c r="BP355" s="213"/>
      <c r="BQ355" s="213"/>
      <c r="BR355" s="213"/>
      <c r="BS355" s="213"/>
      <c r="BT355" s="213"/>
      <c r="BU355" s="213"/>
      <c r="BV355" s="213"/>
      <c r="BW355" s="213"/>
      <c r="BX355" s="213"/>
      <c r="BY355" s="213"/>
    </row>
    <row r="356" spans="1:77" s="310" customFormat="1" ht="15.75" thickBot="1" x14ac:dyDescent="0.3">
      <c r="A356" s="208"/>
      <c r="B356" s="325"/>
      <c r="C356" s="326"/>
      <c r="D356" s="327"/>
      <c r="E356" s="328"/>
      <c r="F356" s="351" t="s">
        <v>356</v>
      </c>
      <c r="G356" s="269">
        <v>329769.73</v>
      </c>
      <c r="H356" s="352"/>
      <c r="I356" s="353"/>
      <c r="J356" s="354"/>
      <c r="K356" s="353"/>
      <c r="L356" s="355">
        <v>9250.35</v>
      </c>
      <c r="M356" s="355">
        <v>34908.47</v>
      </c>
      <c r="N356" s="355">
        <v>14285.239999999996</v>
      </c>
      <c r="O356" s="355">
        <v>172796.65000000002</v>
      </c>
      <c r="P356" s="355">
        <v>43525</v>
      </c>
      <c r="Q356" s="355">
        <v>1370</v>
      </c>
      <c r="R356" s="355">
        <v>0</v>
      </c>
      <c r="S356" s="355">
        <v>1420.31</v>
      </c>
      <c r="T356" s="355">
        <v>2500</v>
      </c>
      <c r="U356" s="355">
        <v>3407.4599999999996</v>
      </c>
      <c r="V356" s="355">
        <v>9698.0700000000033</v>
      </c>
      <c r="W356" s="355">
        <v>781.3599999999999</v>
      </c>
      <c r="X356" s="355">
        <v>109.06</v>
      </c>
      <c r="Y356" s="355">
        <v>0</v>
      </c>
      <c r="Z356" s="355">
        <v>0</v>
      </c>
      <c r="AA356" s="355">
        <v>599.83000000000004</v>
      </c>
      <c r="AB356" s="355">
        <v>176.01999999999998</v>
      </c>
      <c r="AC356" s="355">
        <v>34941.910000000003</v>
      </c>
      <c r="AD356" s="355">
        <v>0</v>
      </c>
      <c r="AE356" s="340">
        <v>329769.73</v>
      </c>
      <c r="AF356" s="340">
        <v>2.3026025530725747E-13</v>
      </c>
      <c r="AG356" s="213"/>
      <c r="AH356" s="213"/>
      <c r="AI356" s="679">
        <v>1000</v>
      </c>
      <c r="AJ356" s="678" t="s">
        <v>1229</v>
      </c>
      <c r="AK356" s="689"/>
      <c r="AL356" s="689"/>
      <c r="AM356" s="355">
        <v>173746.56</v>
      </c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  <c r="BI356" s="213"/>
      <c r="BJ356" s="213"/>
      <c r="BK356" s="213"/>
      <c r="BL356" s="213"/>
      <c r="BM356" s="213"/>
      <c r="BN356" s="213"/>
      <c r="BO356" s="213"/>
      <c r="BP356" s="213"/>
      <c r="BQ356" s="213"/>
      <c r="BR356" s="213"/>
      <c r="BS356" s="213"/>
      <c r="BT356" s="213"/>
      <c r="BU356" s="213"/>
      <c r="BV356" s="213"/>
      <c r="BW356" s="213"/>
      <c r="BX356" s="213"/>
      <c r="BY356" s="213"/>
    </row>
    <row r="357" spans="1:77" x14ac:dyDescent="0.25">
      <c r="AI357" s="172">
        <v>1000</v>
      </c>
      <c r="AJ357" s="678" t="s">
        <v>1230</v>
      </c>
      <c r="AK357" s="678"/>
      <c r="AL357" s="678"/>
    </row>
    <row r="358" spans="1:77" x14ac:dyDescent="0.25">
      <c r="AI358" s="172">
        <v>0</v>
      </c>
      <c r="AJ358" s="678" t="s">
        <v>220</v>
      </c>
      <c r="AK358" s="678"/>
      <c r="AL358" s="678"/>
    </row>
    <row r="359" spans="1:77" s="308" customFormat="1" ht="30" x14ac:dyDescent="0.25">
      <c r="A359" s="245" t="s">
        <v>221</v>
      </c>
      <c r="B359" s="245" t="s">
        <v>222</v>
      </c>
      <c r="C359" s="303" t="s">
        <v>223</v>
      </c>
      <c r="D359" s="666" t="s">
        <v>224</v>
      </c>
      <c r="E359" s="304" t="s">
        <v>225</v>
      </c>
      <c r="F359" s="305" t="s">
        <v>226</v>
      </c>
      <c r="G359" s="306" t="s">
        <v>227</v>
      </c>
      <c r="H359" s="245" t="s">
        <v>228</v>
      </c>
      <c r="I359" s="245"/>
      <c r="J359" s="245" t="s">
        <v>230</v>
      </c>
      <c r="K359" s="245" t="s">
        <v>231</v>
      </c>
      <c r="L359" s="245" t="s">
        <v>232</v>
      </c>
      <c r="M359" s="245" t="s">
        <v>233</v>
      </c>
      <c r="N359" s="245" t="s">
        <v>113</v>
      </c>
      <c r="O359" s="245" t="s">
        <v>234</v>
      </c>
      <c r="P359" s="245" t="s">
        <v>115</v>
      </c>
      <c r="Q359" s="245" t="s">
        <v>235</v>
      </c>
      <c r="R359" s="245" t="s">
        <v>236</v>
      </c>
      <c r="S359" s="245" t="s">
        <v>237</v>
      </c>
      <c r="T359" s="245" t="s">
        <v>121</v>
      </c>
      <c r="U359" s="245" t="s">
        <v>238</v>
      </c>
      <c r="V359" s="245" t="s">
        <v>239</v>
      </c>
      <c r="W359" s="245" t="s">
        <v>240</v>
      </c>
      <c r="X359" s="245" t="s">
        <v>122</v>
      </c>
      <c r="Y359" s="245" t="s">
        <v>241</v>
      </c>
      <c r="Z359" s="245" t="s">
        <v>242</v>
      </c>
      <c r="AA359" s="245" t="s">
        <v>119</v>
      </c>
      <c r="AB359" s="245" t="s">
        <v>114</v>
      </c>
      <c r="AC359" s="245" t="s">
        <v>116</v>
      </c>
      <c r="AD359" s="245" t="s">
        <v>243</v>
      </c>
      <c r="AE359" s="307" t="s">
        <v>244</v>
      </c>
      <c r="AI359" s="687"/>
      <c r="AJ359" s="687"/>
      <c r="AK359" s="687"/>
      <c r="AL359" s="687"/>
      <c r="AM359" s="245" t="s">
        <v>234</v>
      </c>
    </row>
    <row r="360" spans="1:77" s="310" customFormat="1" x14ac:dyDescent="0.25">
      <c r="A360" s="287" t="s">
        <v>768</v>
      </c>
      <c r="B360" s="374"/>
      <c r="C360" s="258">
        <v>223</v>
      </c>
      <c r="D360" s="160" t="s">
        <v>246</v>
      </c>
      <c r="E360" s="316"/>
      <c r="F360" s="163" t="s">
        <v>359</v>
      </c>
      <c r="G360" s="375">
        <v>60.7</v>
      </c>
      <c r="H360" s="249" t="s">
        <v>769</v>
      </c>
      <c r="I360" s="160"/>
      <c r="J360" s="177"/>
      <c r="K360" s="160"/>
      <c r="L360" s="358">
        <v>2.89</v>
      </c>
      <c r="M360" s="299"/>
      <c r="N360" s="299"/>
      <c r="O360" s="299"/>
      <c r="P360" s="299"/>
      <c r="Q360" s="299"/>
      <c r="R360" s="299"/>
      <c r="S360" s="299"/>
      <c r="T360" s="299"/>
      <c r="U360" s="299">
        <v>57.81</v>
      </c>
      <c r="V360" s="299"/>
      <c r="W360" s="299"/>
      <c r="X360" s="299"/>
      <c r="Y360" s="299"/>
      <c r="Z360" s="299"/>
      <c r="AA360" s="299"/>
      <c r="AB360" s="299"/>
      <c r="AC360" s="299"/>
      <c r="AD360" s="299"/>
      <c r="AE360" s="169">
        <v>60.7</v>
      </c>
      <c r="AF360" s="213">
        <v>0</v>
      </c>
      <c r="AG360" s="181"/>
      <c r="AH360" s="181"/>
      <c r="AI360" s="182"/>
      <c r="AJ360" s="182"/>
      <c r="AK360" s="182"/>
      <c r="AL360" s="182"/>
      <c r="AM360" s="299"/>
      <c r="AN360" s="181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  <c r="BI360" s="213"/>
      <c r="BJ360" s="213"/>
      <c r="BK360" s="213"/>
      <c r="BL360" s="213"/>
      <c r="BM360" s="213"/>
      <c r="BN360" s="213"/>
      <c r="BO360" s="213"/>
      <c r="BP360" s="213"/>
      <c r="BQ360" s="213"/>
      <c r="BR360" s="213"/>
      <c r="BS360" s="213"/>
      <c r="BT360" s="213"/>
      <c r="BU360" s="213"/>
      <c r="BV360" s="213"/>
      <c r="BW360" s="213"/>
      <c r="BX360" s="213"/>
      <c r="BY360" s="213"/>
    </row>
    <row r="361" spans="1:77" s="183" customFormat="1" x14ac:dyDescent="0.25">
      <c r="A361" s="175"/>
      <c r="B361" s="374"/>
      <c r="C361" s="258">
        <v>224</v>
      </c>
      <c r="D361" s="160" t="s">
        <v>250</v>
      </c>
      <c r="E361" s="316"/>
      <c r="F361" s="163" t="s">
        <v>359</v>
      </c>
      <c r="G361" s="375">
        <v>40.520000000000003</v>
      </c>
      <c r="H361" s="249" t="s">
        <v>251</v>
      </c>
      <c r="I361" s="166"/>
      <c r="J361" s="179"/>
      <c r="K361" s="160"/>
      <c r="L361" s="299">
        <v>1.93</v>
      </c>
      <c r="M361" s="299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>
        <v>38.590000000000003</v>
      </c>
      <c r="X361" s="299"/>
      <c r="Y361" s="299"/>
      <c r="Z361" s="299"/>
      <c r="AA361" s="299"/>
      <c r="AB361" s="299"/>
      <c r="AC361" s="299"/>
      <c r="AD361" s="311"/>
      <c r="AE361" s="169">
        <v>40.520000000000003</v>
      </c>
      <c r="AF361" s="213">
        <v>0</v>
      </c>
      <c r="AG361" s="181"/>
      <c r="AH361" s="181"/>
      <c r="AI361" s="182"/>
      <c r="AJ361" s="182"/>
      <c r="AK361" s="182"/>
      <c r="AL361" s="182"/>
      <c r="AM361" s="299"/>
      <c r="AN361" s="181"/>
      <c r="AO361" s="181"/>
      <c r="AP361" s="181"/>
      <c r="AQ361" s="181"/>
      <c r="AR361" s="181"/>
      <c r="AS361" s="181"/>
      <c r="AT361" s="181"/>
      <c r="AU361" s="181"/>
      <c r="AV361" s="181"/>
      <c r="AW361" s="181"/>
      <c r="AX361" s="181"/>
      <c r="AY361" s="181"/>
      <c r="AZ361" s="181"/>
      <c r="BA361" s="181"/>
      <c r="BB361" s="181"/>
      <c r="BC361" s="181"/>
      <c r="BD361" s="181"/>
      <c r="BE361" s="181"/>
      <c r="BF361" s="181"/>
      <c r="BG361" s="181"/>
      <c r="BH361" s="181"/>
      <c r="BI361" s="181"/>
      <c r="BJ361" s="181"/>
      <c r="BK361" s="181"/>
      <c r="BL361" s="181"/>
      <c r="BM361" s="181"/>
      <c r="BN361" s="181"/>
      <c r="BO361" s="181"/>
      <c r="BP361" s="181"/>
      <c r="BQ361" s="181"/>
      <c r="BR361" s="181"/>
      <c r="BS361" s="181"/>
      <c r="BT361" s="181"/>
      <c r="BU361" s="181"/>
      <c r="BV361" s="181"/>
      <c r="BW361" s="181"/>
      <c r="BX361" s="181"/>
    </row>
    <row r="362" spans="1:77" s="183" customFormat="1" x14ac:dyDescent="0.25">
      <c r="A362" s="175"/>
      <c r="B362" s="374"/>
      <c r="C362" s="258">
        <v>225</v>
      </c>
      <c r="D362" s="160" t="s">
        <v>252</v>
      </c>
      <c r="E362" s="316"/>
      <c r="F362" s="163" t="s">
        <v>359</v>
      </c>
      <c r="G362" s="375">
        <v>80.930000000000007</v>
      </c>
      <c r="H362" s="249" t="s">
        <v>605</v>
      </c>
      <c r="I362" s="166"/>
      <c r="J362" s="179"/>
      <c r="K362" s="160"/>
      <c r="L362" s="299">
        <v>3.83</v>
      </c>
      <c r="M362" s="299"/>
      <c r="N362" s="299"/>
      <c r="O362" s="299"/>
      <c r="P362" s="299"/>
      <c r="Q362" s="299"/>
      <c r="R362" s="299"/>
      <c r="S362" s="299"/>
      <c r="T362" s="299"/>
      <c r="U362" s="299"/>
      <c r="V362" s="299">
        <v>77.099999999999994</v>
      </c>
      <c r="W362" s="299"/>
      <c r="X362" s="299"/>
      <c r="Y362" s="299"/>
      <c r="Z362" s="299"/>
      <c r="AA362" s="299"/>
      <c r="AB362" s="299"/>
      <c r="AC362" s="299"/>
      <c r="AD362" s="311"/>
      <c r="AE362" s="169">
        <v>80.929999999999993</v>
      </c>
      <c r="AF362" s="213">
        <v>0</v>
      </c>
      <c r="AG362" s="181"/>
      <c r="AH362" s="181"/>
      <c r="AI362" s="182"/>
      <c r="AJ362" s="182"/>
      <c r="AK362" s="182"/>
      <c r="AL362" s="182"/>
      <c r="AM362" s="299"/>
      <c r="AN362" s="181"/>
      <c r="AO362" s="181"/>
      <c r="AP362" s="181"/>
      <c r="AQ362" s="181"/>
      <c r="AR362" s="181"/>
      <c r="AS362" s="181"/>
      <c r="AT362" s="181"/>
      <c r="AU362" s="181"/>
      <c r="AV362" s="181"/>
      <c r="AW362" s="181"/>
      <c r="AX362" s="181"/>
      <c r="AY362" s="181"/>
      <c r="AZ362" s="181"/>
      <c r="BA362" s="181"/>
      <c r="BB362" s="181"/>
      <c r="BC362" s="181"/>
      <c r="BD362" s="181"/>
      <c r="BE362" s="181"/>
      <c r="BF362" s="181"/>
      <c r="BG362" s="181"/>
      <c r="BH362" s="181"/>
      <c r="BI362" s="181"/>
      <c r="BJ362" s="181"/>
      <c r="BK362" s="181"/>
      <c r="BL362" s="181"/>
      <c r="BM362" s="181"/>
      <c r="BN362" s="181"/>
      <c r="BO362" s="181"/>
      <c r="BP362" s="181"/>
      <c r="BQ362" s="181"/>
      <c r="BR362" s="181"/>
      <c r="BS362" s="181"/>
      <c r="BT362" s="181"/>
      <c r="BU362" s="181"/>
      <c r="BV362" s="181"/>
      <c r="BW362" s="181"/>
      <c r="BX362" s="181"/>
    </row>
    <row r="363" spans="1:77" s="183" customFormat="1" x14ac:dyDescent="0.25">
      <c r="A363" s="175"/>
      <c r="B363" s="374"/>
      <c r="C363" s="258">
        <v>226</v>
      </c>
      <c r="D363" s="160" t="s">
        <v>362</v>
      </c>
      <c r="E363" s="316"/>
      <c r="F363" s="163" t="s">
        <v>359</v>
      </c>
      <c r="G363" s="375">
        <v>139.38</v>
      </c>
      <c r="H363" s="249" t="s">
        <v>770</v>
      </c>
      <c r="I363" s="166"/>
      <c r="J363" s="179"/>
      <c r="K363" s="160"/>
      <c r="L363" s="299">
        <v>6.63</v>
      </c>
      <c r="M363" s="299"/>
      <c r="N363" s="299"/>
      <c r="O363" s="299"/>
      <c r="P363" s="299"/>
      <c r="Q363" s="299"/>
      <c r="R363" s="299"/>
      <c r="S363" s="299"/>
      <c r="T363" s="299"/>
      <c r="U363" s="299">
        <v>132.75</v>
      </c>
      <c r="V363" s="299"/>
      <c r="W363" s="299"/>
      <c r="X363" s="299"/>
      <c r="Y363" s="299"/>
      <c r="Z363" s="299"/>
      <c r="AA363" s="299"/>
      <c r="AB363" s="299"/>
      <c r="AC363" s="299"/>
      <c r="AD363" s="311"/>
      <c r="AE363" s="169">
        <v>139.38</v>
      </c>
      <c r="AF363" s="213">
        <v>0</v>
      </c>
      <c r="AG363" s="181"/>
      <c r="AH363" s="181"/>
      <c r="AI363" s="182"/>
      <c r="AJ363" s="182"/>
      <c r="AK363" s="182"/>
      <c r="AL363" s="182"/>
      <c r="AM363" s="299"/>
      <c r="AN363" s="181"/>
      <c r="AO363" s="181"/>
      <c r="AP363" s="181"/>
      <c r="AQ363" s="181"/>
      <c r="AR363" s="181"/>
      <c r="AS363" s="181"/>
      <c r="AT363" s="181"/>
      <c r="AU363" s="181"/>
      <c r="AV363" s="181"/>
      <c r="AW363" s="181"/>
      <c r="AX363" s="181"/>
      <c r="AY363" s="181"/>
      <c r="AZ363" s="181"/>
      <c r="BA363" s="181"/>
      <c r="BB363" s="181"/>
      <c r="BC363" s="181"/>
      <c r="BD363" s="181"/>
      <c r="BE363" s="181"/>
      <c r="BF363" s="181"/>
      <c r="BG363" s="181"/>
      <c r="BH363" s="181"/>
      <c r="BI363" s="181"/>
      <c r="BJ363" s="181"/>
      <c r="BK363" s="181"/>
      <c r="BL363" s="181"/>
      <c r="BM363" s="181"/>
      <c r="BN363" s="181"/>
      <c r="BO363" s="181"/>
      <c r="BP363" s="181"/>
      <c r="BQ363" s="181"/>
      <c r="BR363" s="181"/>
      <c r="BS363" s="181"/>
      <c r="BT363" s="181"/>
      <c r="BU363" s="181"/>
      <c r="BV363" s="181"/>
      <c r="BW363" s="181"/>
      <c r="BX363" s="181"/>
    </row>
    <row r="364" spans="1:77" s="183" customFormat="1" x14ac:dyDescent="0.25">
      <c r="A364" s="175"/>
      <c r="B364" s="374"/>
      <c r="C364" s="258">
        <v>227</v>
      </c>
      <c r="D364" s="160" t="s">
        <v>252</v>
      </c>
      <c r="E364" s="316"/>
      <c r="F364" s="163" t="s">
        <v>359</v>
      </c>
      <c r="G364" s="375">
        <v>225.46</v>
      </c>
      <c r="H364" s="249" t="s">
        <v>771</v>
      </c>
      <c r="I364" s="166"/>
      <c r="J364" s="179"/>
      <c r="K364" s="160"/>
      <c r="L364" s="299">
        <v>10.74</v>
      </c>
      <c r="M364" s="299"/>
      <c r="N364" s="299"/>
      <c r="O364" s="299"/>
      <c r="P364" s="299"/>
      <c r="Q364" s="299"/>
      <c r="R364" s="299"/>
      <c r="S364" s="299"/>
      <c r="T364" s="299"/>
      <c r="U364" s="299"/>
      <c r="V364" s="299">
        <v>214.72</v>
      </c>
      <c r="W364" s="299"/>
      <c r="X364" s="299"/>
      <c r="Y364" s="299"/>
      <c r="Z364" s="299"/>
      <c r="AA364" s="299"/>
      <c r="AB364" s="299"/>
      <c r="AC364" s="299"/>
      <c r="AD364" s="311"/>
      <c r="AE364" s="169">
        <v>225.46</v>
      </c>
      <c r="AF364" s="213">
        <v>0</v>
      </c>
      <c r="AG364" s="181"/>
      <c r="AH364" s="181"/>
      <c r="AI364" s="182"/>
      <c r="AJ364" s="182"/>
      <c r="AK364" s="182"/>
      <c r="AL364" s="182"/>
      <c r="AM364" s="299"/>
      <c r="AN364" s="181"/>
      <c r="AO364" s="181"/>
      <c r="AP364" s="181"/>
      <c r="AQ364" s="181"/>
      <c r="AR364" s="181"/>
      <c r="AS364" s="181"/>
      <c r="AT364" s="181"/>
      <c r="AU364" s="181"/>
      <c r="AV364" s="181"/>
      <c r="AW364" s="181"/>
      <c r="AX364" s="181"/>
      <c r="AY364" s="181"/>
      <c r="AZ364" s="181"/>
      <c r="BA364" s="181"/>
      <c r="BB364" s="181"/>
      <c r="BC364" s="181"/>
      <c r="BD364" s="181"/>
      <c r="BE364" s="181"/>
      <c r="BF364" s="181"/>
      <c r="BG364" s="181"/>
      <c r="BH364" s="181"/>
      <c r="BI364" s="181"/>
      <c r="BJ364" s="181"/>
      <c r="BK364" s="181"/>
      <c r="BL364" s="181"/>
      <c r="BM364" s="181"/>
      <c r="BN364" s="181"/>
      <c r="BO364" s="181"/>
      <c r="BP364" s="181"/>
      <c r="BQ364" s="181"/>
      <c r="BR364" s="181"/>
      <c r="BS364" s="181"/>
      <c r="BT364" s="181"/>
      <c r="BU364" s="181"/>
      <c r="BV364" s="181"/>
      <c r="BW364" s="181"/>
      <c r="BX364" s="181"/>
    </row>
    <row r="365" spans="1:77" s="183" customFormat="1" x14ac:dyDescent="0.25">
      <c r="A365" s="175">
        <v>43046</v>
      </c>
      <c r="B365" s="374"/>
      <c r="C365" s="258">
        <v>228</v>
      </c>
      <c r="D365" s="160" t="s">
        <v>257</v>
      </c>
      <c r="E365" s="316"/>
      <c r="F365" s="163" t="s">
        <v>607</v>
      </c>
      <c r="G365" s="375">
        <v>184.58</v>
      </c>
      <c r="H365" s="249" t="s">
        <v>772</v>
      </c>
      <c r="I365" s="166"/>
      <c r="J365" s="179"/>
      <c r="K365" s="160"/>
      <c r="L365" s="299">
        <v>30.76</v>
      </c>
      <c r="M365" s="299">
        <v>153.82</v>
      </c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299"/>
      <c r="Z365" s="299"/>
      <c r="AA365" s="299"/>
      <c r="AB365" s="299"/>
      <c r="AC365" s="299"/>
      <c r="AD365" s="311"/>
      <c r="AE365" s="169">
        <v>184.57999999999998</v>
      </c>
      <c r="AF365" s="213">
        <v>0</v>
      </c>
      <c r="AG365" s="181"/>
      <c r="AH365" s="181"/>
      <c r="AI365" s="182"/>
      <c r="AJ365" s="182"/>
      <c r="AK365" s="182"/>
      <c r="AL365" s="182"/>
      <c r="AM365" s="299"/>
      <c r="AN365" s="181"/>
      <c r="AO365" s="181"/>
      <c r="AP365" s="181"/>
      <c r="AQ365" s="181"/>
      <c r="AR365" s="181"/>
      <c r="AS365" s="181"/>
      <c r="AT365" s="181"/>
      <c r="AU365" s="181"/>
      <c r="AV365" s="181"/>
      <c r="AW365" s="181"/>
      <c r="AX365" s="181"/>
      <c r="AY365" s="181"/>
      <c r="AZ365" s="181"/>
      <c r="BA365" s="181"/>
      <c r="BB365" s="181"/>
      <c r="BC365" s="181"/>
      <c r="BD365" s="181"/>
      <c r="BE365" s="181"/>
      <c r="BF365" s="181"/>
      <c r="BG365" s="181"/>
      <c r="BH365" s="181"/>
      <c r="BI365" s="181"/>
      <c r="BJ365" s="181"/>
      <c r="BK365" s="181"/>
      <c r="BL365" s="181"/>
      <c r="BM365" s="181"/>
      <c r="BN365" s="181"/>
      <c r="BO365" s="181"/>
      <c r="BP365" s="181"/>
      <c r="BQ365" s="181"/>
      <c r="BR365" s="181"/>
      <c r="BS365" s="181"/>
      <c r="BT365" s="181"/>
      <c r="BU365" s="181"/>
      <c r="BV365" s="181"/>
      <c r="BW365" s="181"/>
      <c r="BX365" s="181"/>
    </row>
    <row r="366" spans="1:77" s="183" customFormat="1" x14ac:dyDescent="0.25">
      <c r="A366" s="175"/>
      <c r="B366" s="374"/>
      <c r="C366" s="258">
        <v>229</v>
      </c>
      <c r="D366" s="160" t="s">
        <v>390</v>
      </c>
      <c r="E366" s="316"/>
      <c r="F366" s="163" t="s">
        <v>177</v>
      </c>
      <c r="G366" s="375">
        <v>96</v>
      </c>
      <c r="H366" s="249" t="s">
        <v>773</v>
      </c>
      <c r="I366" s="166"/>
      <c r="J366" s="179"/>
      <c r="K366" s="160"/>
      <c r="L366" s="349">
        <v>16</v>
      </c>
      <c r="M366" s="185"/>
      <c r="N366" s="185"/>
      <c r="O366" s="185"/>
      <c r="P366" s="185"/>
      <c r="Q366" s="185"/>
      <c r="R366" s="185"/>
      <c r="S366" s="185"/>
      <c r="T366" s="185"/>
      <c r="U366" s="185">
        <v>26.67</v>
      </c>
      <c r="V366" s="185">
        <v>26.67</v>
      </c>
      <c r="W366" s="185">
        <v>26.66</v>
      </c>
      <c r="X366" s="299"/>
      <c r="Y366" s="299"/>
      <c r="Z366" s="299"/>
      <c r="AA366" s="299"/>
      <c r="AB366" s="299"/>
      <c r="AC366" s="299"/>
      <c r="AD366" s="311"/>
      <c r="AE366" s="169">
        <v>96</v>
      </c>
      <c r="AF366" s="213">
        <v>0</v>
      </c>
      <c r="AG366" s="181"/>
      <c r="AH366" s="181"/>
      <c r="AI366" s="182"/>
      <c r="AJ366" s="182"/>
      <c r="AK366" s="182"/>
      <c r="AL366" s="182"/>
      <c r="AM366" s="299"/>
      <c r="AN366" s="181"/>
      <c r="AO366" s="181"/>
      <c r="AP366" s="181"/>
      <c r="AQ366" s="181"/>
      <c r="AR366" s="181"/>
      <c r="AS366" s="181"/>
      <c r="AT366" s="181"/>
      <c r="AU366" s="181"/>
      <c r="AV366" s="181"/>
      <c r="AW366" s="181"/>
      <c r="AX366" s="181"/>
      <c r="AY366" s="181"/>
      <c r="AZ366" s="181"/>
      <c r="BA366" s="181"/>
      <c r="BB366" s="181"/>
      <c r="BC366" s="181"/>
      <c r="BD366" s="181"/>
      <c r="BE366" s="181"/>
      <c r="BF366" s="181"/>
      <c r="BG366" s="181"/>
      <c r="BH366" s="181"/>
      <c r="BI366" s="181"/>
      <c r="BJ366" s="181"/>
      <c r="BK366" s="181"/>
      <c r="BL366" s="181"/>
      <c r="BM366" s="181"/>
      <c r="BN366" s="181"/>
      <c r="BO366" s="181"/>
      <c r="BP366" s="181"/>
      <c r="BQ366" s="181"/>
      <c r="BR366" s="181"/>
      <c r="BS366" s="181"/>
      <c r="BT366" s="181"/>
      <c r="BU366" s="181"/>
      <c r="BV366" s="181"/>
      <c r="BW366" s="181"/>
      <c r="BX366" s="181"/>
    </row>
    <row r="367" spans="1:77" s="183" customFormat="1" x14ac:dyDescent="0.25">
      <c r="A367" s="175"/>
      <c r="B367" s="374"/>
      <c r="C367" s="258">
        <v>230</v>
      </c>
      <c r="D367" s="160" t="s">
        <v>266</v>
      </c>
      <c r="E367" s="316"/>
      <c r="F367" s="163" t="s">
        <v>263</v>
      </c>
      <c r="G367" s="375">
        <v>30.77</v>
      </c>
      <c r="H367" s="249" t="s">
        <v>366</v>
      </c>
      <c r="I367" s="166"/>
      <c r="J367" s="179"/>
      <c r="K367" s="160"/>
      <c r="L367" s="184">
        <v>5.13</v>
      </c>
      <c r="M367" s="185"/>
      <c r="N367" s="185">
        <v>25.64</v>
      </c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299"/>
      <c r="Z367" s="299"/>
      <c r="AA367" s="299"/>
      <c r="AB367" s="299"/>
      <c r="AC367" s="299"/>
      <c r="AD367" s="311"/>
      <c r="AE367" s="169">
        <v>30.77</v>
      </c>
      <c r="AF367" s="213">
        <v>0</v>
      </c>
      <c r="AG367" s="181"/>
      <c r="AH367" s="181"/>
      <c r="AI367" s="182"/>
      <c r="AJ367" s="182"/>
      <c r="AK367" s="182"/>
      <c r="AL367" s="182"/>
      <c r="AM367" s="299"/>
      <c r="AN367" s="181"/>
      <c r="AO367" s="181"/>
      <c r="AP367" s="181"/>
      <c r="AQ367" s="181"/>
      <c r="AR367" s="181"/>
      <c r="AS367" s="181"/>
      <c r="AT367" s="181"/>
      <c r="AU367" s="181"/>
      <c r="AV367" s="181"/>
      <c r="AW367" s="181"/>
      <c r="AX367" s="181"/>
      <c r="AY367" s="181"/>
      <c r="AZ367" s="181"/>
      <c r="BA367" s="181"/>
      <c r="BB367" s="181"/>
      <c r="BC367" s="181"/>
      <c r="BD367" s="181"/>
      <c r="BE367" s="181"/>
      <c r="BF367" s="181"/>
      <c r="BG367" s="181"/>
      <c r="BH367" s="181"/>
      <c r="BI367" s="181"/>
      <c r="BJ367" s="181"/>
      <c r="BK367" s="181"/>
      <c r="BL367" s="181"/>
      <c r="BM367" s="181"/>
      <c r="BN367" s="181"/>
      <c r="BO367" s="181"/>
      <c r="BP367" s="181"/>
      <c r="BQ367" s="181"/>
      <c r="BR367" s="181"/>
      <c r="BS367" s="181"/>
      <c r="BT367" s="181"/>
      <c r="BU367" s="181"/>
      <c r="BV367" s="181"/>
      <c r="BW367" s="181"/>
      <c r="BX367" s="181"/>
    </row>
    <row r="368" spans="1:77" s="183" customFormat="1" x14ac:dyDescent="0.25">
      <c r="A368" s="175"/>
      <c r="B368" s="374"/>
      <c r="C368" s="258">
        <v>231</v>
      </c>
      <c r="D368" s="160" t="s">
        <v>266</v>
      </c>
      <c r="E368" s="316"/>
      <c r="F368" s="163" t="s">
        <v>263</v>
      </c>
      <c r="G368" s="375">
        <v>15.2</v>
      </c>
      <c r="H368" s="249" t="s">
        <v>367</v>
      </c>
      <c r="I368" s="166"/>
      <c r="J368" s="179"/>
      <c r="K368" s="160"/>
      <c r="L368" s="184">
        <v>2.5299999999999998</v>
      </c>
      <c r="M368" s="185"/>
      <c r="N368" s="185">
        <v>12.67</v>
      </c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299"/>
      <c r="Z368" s="299"/>
      <c r="AA368" s="299"/>
      <c r="AB368" s="299"/>
      <c r="AC368" s="299"/>
      <c r="AD368" s="311"/>
      <c r="AE368" s="169">
        <v>15.2</v>
      </c>
      <c r="AF368" s="213">
        <v>0</v>
      </c>
      <c r="AG368" s="181"/>
      <c r="AH368" s="181"/>
      <c r="AI368" s="182"/>
      <c r="AJ368" s="182"/>
      <c r="AK368" s="182"/>
      <c r="AL368" s="182"/>
      <c r="AM368" s="299"/>
      <c r="AN368" s="181"/>
      <c r="AO368" s="181"/>
      <c r="AP368" s="181"/>
      <c r="AQ368" s="181"/>
      <c r="AR368" s="181"/>
      <c r="AS368" s="181"/>
      <c r="AT368" s="181"/>
      <c r="AU368" s="181"/>
      <c r="AV368" s="181"/>
      <c r="AW368" s="181"/>
      <c r="AX368" s="181"/>
      <c r="AY368" s="181"/>
      <c r="AZ368" s="181"/>
      <c r="BA368" s="181"/>
      <c r="BB368" s="181"/>
      <c r="BC368" s="181"/>
      <c r="BD368" s="181"/>
      <c r="BE368" s="181"/>
      <c r="BF368" s="181"/>
      <c r="BG368" s="181"/>
      <c r="BH368" s="181"/>
      <c r="BI368" s="181"/>
      <c r="BJ368" s="181"/>
      <c r="BK368" s="181"/>
      <c r="BL368" s="181"/>
      <c r="BM368" s="181"/>
      <c r="BN368" s="181"/>
      <c r="BO368" s="181"/>
      <c r="BP368" s="181"/>
      <c r="BQ368" s="181"/>
      <c r="BR368" s="181"/>
      <c r="BS368" s="181"/>
      <c r="BT368" s="181"/>
      <c r="BU368" s="181"/>
      <c r="BV368" s="181"/>
      <c r="BW368" s="181"/>
      <c r="BX368" s="181"/>
    </row>
    <row r="369" spans="1:77" s="183" customFormat="1" x14ac:dyDescent="0.25">
      <c r="A369" s="160"/>
      <c r="B369" s="374"/>
      <c r="C369" s="258">
        <v>232</v>
      </c>
      <c r="D369" s="160" t="s">
        <v>266</v>
      </c>
      <c r="E369" s="316"/>
      <c r="F369" s="163" t="s">
        <v>774</v>
      </c>
      <c r="G369" s="375">
        <v>11.88</v>
      </c>
      <c r="H369" s="249" t="s">
        <v>775</v>
      </c>
      <c r="I369" s="254"/>
      <c r="J369" s="313"/>
      <c r="K369" s="160"/>
      <c r="L369" s="349">
        <v>1.98</v>
      </c>
      <c r="M369" s="185"/>
      <c r="N369" s="185">
        <v>9.9</v>
      </c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85"/>
      <c r="AE369" s="169">
        <v>11.88</v>
      </c>
      <c r="AF369" s="213">
        <v>0</v>
      </c>
      <c r="AG369" s="181"/>
      <c r="AH369" s="181"/>
      <c r="AI369" s="182"/>
      <c r="AJ369" s="182"/>
      <c r="AK369" s="182"/>
      <c r="AL369" s="182"/>
      <c r="AM369" s="185"/>
      <c r="AN369" s="181"/>
      <c r="AO369" s="181"/>
      <c r="AP369" s="181"/>
      <c r="AQ369" s="181"/>
      <c r="AR369" s="181"/>
      <c r="AS369" s="181"/>
      <c r="AT369" s="181"/>
      <c r="AU369" s="181"/>
      <c r="AV369" s="181"/>
      <c r="AW369" s="181"/>
      <c r="AX369" s="181"/>
      <c r="AY369" s="181"/>
      <c r="AZ369" s="181"/>
      <c r="BA369" s="181"/>
      <c r="BB369" s="181"/>
      <c r="BC369" s="181"/>
      <c r="BD369" s="181"/>
      <c r="BE369" s="181"/>
      <c r="BF369" s="181"/>
      <c r="BG369" s="181"/>
      <c r="BH369" s="181"/>
      <c r="BI369" s="181"/>
      <c r="BJ369" s="181"/>
      <c r="BK369" s="181"/>
      <c r="BL369" s="181"/>
      <c r="BM369" s="181"/>
      <c r="BN369" s="181"/>
      <c r="BO369" s="181"/>
      <c r="BP369" s="181"/>
      <c r="BQ369" s="181"/>
      <c r="BR369" s="181"/>
      <c r="BS369" s="181"/>
      <c r="BT369" s="181"/>
      <c r="BU369" s="181"/>
      <c r="BV369" s="181"/>
      <c r="BW369" s="181"/>
      <c r="BX369" s="181"/>
      <c r="BY369" s="181"/>
    </row>
    <row r="370" spans="1:77" s="183" customFormat="1" x14ac:dyDescent="0.25">
      <c r="A370" s="160"/>
      <c r="B370" s="374"/>
      <c r="C370" s="258">
        <v>233</v>
      </c>
      <c r="D370" s="160" t="s">
        <v>313</v>
      </c>
      <c r="E370" s="316"/>
      <c r="F370" s="163" t="s">
        <v>371</v>
      </c>
      <c r="G370" s="375">
        <v>827.95</v>
      </c>
      <c r="H370" s="249" t="s">
        <v>534</v>
      </c>
      <c r="I370" s="254"/>
      <c r="J370" s="313"/>
      <c r="K370" s="160"/>
      <c r="L370" s="167">
        <v>137.99</v>
      </c>
      <c r="M370" s="167">
        <v>689.96</v>
      </c>
      <c r="N370" s="290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85"/>
      <c r="AE370" s="169">
        <v>827.95</v>
      </c>
      <c r="AF370" s="213">
        <v>0</v>
      </c>
      <c r="AG370" s="181"/>
      <c r="AH370" s="181"/>
      <c r="AI370" s="182"/>
      <c r="AJ370" s="182"/>
      <c r="AK370" s="182"/>
      <c r="AL370" s="182"/>
      <c r="AM370" s="167"/>
      <c r="AN370" s="181"/>
      <c r="AO370" s="181"/>
      <c r="AP370" s="181"/>
      <c r="AQ370" s="181"/>
      <c r="AR370" s="181"/>
      <c r="AS370" s="181"/>
      <c r="AT370" s="181"/>
      <c r="AU370" s="181"/>
      <c r="AV370" s="181"/>
      <c r="AW370" s="181"/>
      <c r="AX370" s="181"/>
      <c r="AY370" s="181"/>
      <c r="AZ370" s="181"/>
      <c r="BA370" s="181"/>
      <c r="BB370" s="181"/>
      <c r="BC370" s="181"/>
      <c r="BD370" s="181"/>
      <c r="BE370" s="181"/>
      <c r="BF370" s="181"/>
      <c r="BG370" s="181"/>
      <c r="BH370" s="181"/>
      <c r="BI370" s="181"/>
      <c r="BJ370" s="181"/>
      <c r="BK370" s="181"/>
      <c r="BL370" s="181"/>
      <c r="BM370" s="181"/>
      <c r="BN370" s="181"/>
      <c r="BO370" s="181"/>
      <c r="BP370" s="181"/>
      <c r="BQ370" s="181"/>
      <c r="BR370" s="181"/>
      <c r="BS370" s="181"/>
      <c r="BT370" s="181"/>
      <c r="BU370" s="181"/>
      <c r="BV370" s="181"/>
      <c r="BW370" s="181"/>
      <c r="BX370" s="181"/>
      <c r="BY370" s="181"/>
    </row>
    <row r="371" spans="1:77" s="183" customFormat="1" x14ac:dyDescent="0.25">
      <c r="A371" s="160"/>
      <c r="B371" s="374"/>
      <c r="C371" s="258">
        <v>234</v>
      </c>
      <c r="D371" s="160" t="s">
        <v>368</v>
      </c>
      <c r="E371" s="316"/>
      <c r="F371" s="163" t="s">
        <v>369</v>
      </c>
      <c r="G371" s="375">
        <v>23266.91</v>
      </c>
      <c r="H371" s="249" t="s">
        <v>776</v>
      </c>
      <c r="I371" s="254"/>
      <c r="J371" s="313"/>
      <c r="K371" s="160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>
        <v>23266.91</v>
      </c>
      <c r="AD371" s="185"/>
      <c r="AE371" s="169">
        <v>23266.91</v>
      </c>
      <c r="AF371" s="213">
        <v>0</v>
      </c>
      <c r="AG371" s="181"/>
      <c r="AH371" s="181"/>
      <c r="AI371" s="182"/>
      <c r="AJ371" s="182"/>
      <c r="AK371" s="182"/>
      <c r="AL371" s="182"/>
      <c r="AM371" s="185"/>
      <c r="AN371" s="181"/>
      <c r="AO371" s="181"/>
      <c r="AP371" s="181"/>
      <c r="AQ371" s="181"/>
      <c r="AR371" s="181"/>
      <c r="AS371" s="181"/>
      <c r="AT371" s="181"/>
      <c r="AU371" s="181"/>
      <c r="AV371" s="181"/>
      <c r="AW371" s="181"/>
      <c r="AX371" s="181"/>
      <c r="AY371" s="181"/>
      <c r="AZ371" s="181"/>
      <c r="BA371" s="181"/>
      <c r="BB371" s="181"/>
      <c r="BC371" s="181"/>
      <c r="BD371" s="181"/>
      <c r="BE371" s="181"/>
      <c r="BF371" s="181"/>
      <c r="BG371" s="181"/>
      <c r="BH371" s="181"/>
      <c r="BI371" s="181"/>
      <c r="BJ371" s="181"/>
      <c r="BK371" s="181"/>
      <c r="BL371" s="181"/>
      <c r="BM371" s="181"/>
      <c r="BN371" s="181"/>
      <c r="BO371" s="181"/>
      <c r="BP371" s="181"/>
      <c r="BQ371" s="181"/>
      <c r="BR371" s="181"/>
      <c r="BS371" s="181"/>
      <c r="BT371" s="181"/>
      <c r="BU371" s="181"/>
      <c r="BV371" s="181"/>
      <c r="BW371" s="181"/>
      <c r="BX371" s="181"/>
      <c r="BY371" s="181"/>
    </row>
    <row r="372" spans="1:77" s="183" customFormat="1" x14ac:dyDescent="0.25">
      <c r="A372" s="313"/>
      <c r="B372" s="160" t="s">
        <v>777</v>
      </c>
      <c r="C372" s="258">
        <v>235</v>
      </c>
      <c r="D372" s="318" t="s">
        <v>374</v>
      </c>
      <c r="E372" s="316"/>
      <c r="F372" s="163" t="s">
        <v>208</v>
      </c>
      <c r="G372" s="378">
        <v>39.6</v>
      </c>
      <c r="H372" s="254" t="s">
        <v>271</v>
      </c>
      <c r="I372" s="160"/>
      <c r="J372" s="316"/>
      <c r="K372" s="254"/>
      <c r="L372" s="185">
        <v>6.6</v>
      </c>
      <c r="M372" s="185"/>
      <c r="N372" s="185">
        <v>33</v>
      </c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85"/>
      <c r="AE372" s="169">
        <v>39.6</v>
      </c>
      <c r="AF372" s="213">
        <v>0</v>
      </c>
      <c r="AG372" s="181"/>
      <c r="AH372" s="181"/>
      <c r="AI372" s="182"/>
      <c r="AJ372" s="182"/>
      <c r="AK372" s="182"/>
      <c r="AL372" s="182"/>
      <c r="AM372" s="185"/>
      <c r="AN372" s="181"/>
      <c r="AO372" s="181"/>
      <c r="AP372" s="181"/>
      <c r="AQ372" s="181"/>
      <c r="AR372" s="181"/>
      <c r="AS372" s="181"/>
      <c r="AT372" s="181"/>
      <c r="AU372" s="181"/>
      <c r="AV372" s="181"/>
      <c r="AW372" s="181"/>
      <c r="AX372" s="181"/>
      <c r="AY372" s="181"/>
      <c r="AZ372" s="181"/>
      <c r="BA372" s="181"/>
      <c r="BB372" s="181"/>
      <c r="BC372" s="181"/>
      <c r="BD372" s="181"/>
      <c r="BE372" s="181"/>
      <c r="BF372" s="181"/>
      <c r="BG372" s="181"/>
      <c r="BH372" s="181"/>
      <c r="BI372" s="181"/>
      <c r="BJ372" s="181"/>
      <c r="BK372" s="181"/>
      <c r="BL372" s="181"/>
      <c r="BM372" s="181"/>
      <c r="BN372" s="181"/>
      <c r="BO372" s="181"/>
      <c r="BP372" s="181"/>
      <c r="BQ372" s="181"/>
      <c r="BR372" s="181"/>
      <c r="BS372" s="181"/>
      <c r="BT372" s="181"/>
      <c r="BU372" s="181"/>
      <c r="BV372" s="181"/>
      <c r="BW372" s="181"/>
      <c r="BX372" s="181"/>
      <c r="BY372" s="181"/>
    </row>
    <row r="373" spans="1:77" s="183" customFormat="1" x14ac:dyDescent="0.25">
      <c r="A373" s="313"/>
      <c r="B373" s="160" t="s">
        <v>778</v>
      </c>
      <c r="C373" s="258">
        <v>236</v>
      </c>
      <c r="D373" s="318" t="s">
        <v>274</v>
      </c>
      <c r="E373" s="316"/>
      <c r="F373" s="163" t="s">
        <v>637</v>
      </c>
      <c r="G373" s="378">
        <v>589.86</v>
      </c>
      <c r="H373" s="254" t="s">
        <v>779</v>
      </c>
      <c r="I373" s="160"/>
      <c r="J373" s="316"/>
      <c r="K373" s="254"/>
      <c r="L373" s="185">
        <v>98.31</v>
      </c>
      <c r="M373" s="185">
        <v>491.55</v>
      </c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85"/>
      <c r="AE373" s="169">
        <v>589.86</v>
      </c>
      <c r="AF373" s="213">
        <v>0</v>
      </c>
      <c r="AG373" s="181"/>
      <c r="AH373" s="181"/>
      <c r="AI373" s="182"/>
      <c r="AJ373" s="182"/>
      <c r="AK373" s="182"/>
      <c r="AL373" s="182"/>
      <c r="AM373" s="185"/>
      <c r="AN373" s="181"/>
      <c r="AO373" s="181"/>
      <c r="AP373" s="181"/>
      <c r="AQ373" s="181"/>
      <c r="AR373" s="181"/>
      <c r="AS373" s="181"/>
      <c r="AT373" s="181"/>
      <c r="AU373" s="181"/>
      <c r="AV373" s="181"/>
      <c r="AW373" s="181"/>
      <c r="AX373" s="181"/>
      <c r="AY373" s="181"/>
      <c r="AZ373" s="181"/>
      <c r="BA373" s="181"/>
      <c r="BB373" s="181"/>
      <c r="BC373" s="181"/>
      <c r="BD373" s="181"/>
      <c r="BE373" s="181"/>
      <c r="BF373" s="181"/>
      <c r="BG373" s="181"/>
      <c r="BH373" s="181"/>
      <c r="BI373" s="181"/>
      <c r="BJ373" s="181"/>
      <c r="BK373" s="181"/>
      <c r="BL373" s="181"/>
      <c r="BM373" s="181"/>
      <c r="BN373" s="181"/>
      <c r="BO373" s="181"/>
      <c r="BP373" s="181"/>
      <c r="BQ373" s="181"/>
      <c r="BR373" s="181"/>
      <c r="BS373" s="181"/>
      <c r="BT373" s="181"/>
      <c r="BU373" s="181"/>
      <c r="BV373" s="181"/>
      <c r="BW373" s="181"/>
      <c r="BX373" s="181"/>
      <c r="BY373" s="181"/>
    </row>
    <row r="374" spans="1:77" s="183" customFormat="1" x14ac:dyDescent="0.25">
      <c r="A374" s="313"/>
      <c r="B374" s="160" t="s">
        <v>780</v>
      </c>
      <c r="C374" s="258">
        <v>237</v>
      </c>
      <c r="D374" s="318" t="s">
        <v>278</v>
      </c>
      <c r="E374" s="316"/>
      <c r="F374" s="163" t="s">
        <v>206</v>
      </c>
      <c r="G374" s="378">
        <v>26.79</v>
      </c>
      <c r="H374" s="254" t="s">
        <v>279</v>
      </c>
      <c r="I374" s="160"/>
      <c r="J374" s="316"/>
      <c r="K374" s="254"/>
      <c r="L374" s="185">
        <v>4.46</v>
      </c>
      <c r="M374" s="185"/>
      <c r="N374" s="185">
        <v>22.33</v>
      </c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69">
        <v>26.79</v>
      </c>
      <c r="AF374" s="213">
        <v>0</v>
      </c>
      <c r="AG374" s="181"/>
      <c r="AH374" s="181"/>
      <c r="AI374" s="182"/>
      <c r="AJ374" s="182"/>
      <c r="AK374" s="182"/>
      <c r="AL374" s="182"/>
      <c r="AM374" s="185"/>
      <c r="AN374" s="181"/>
      <c r="AO374" s="181"/>
      <c r="AP374" s="181"/>
      <c r="AQ374" s="181"/>
      <c r="AR374" s="181"/>
      <c r="AS374" s="181"/>
      <c r="AT374" s="181"/>
      <c r="AU374" s="181"/>
      <c r="AV374" s="181"/>
      <c r="AW374" s="181"/>
      <c r="AX374" s="181"/>
      <c r="AY374" s="181"/>
      <c r="AZ374" s="181"/>
      <c r="BA374" s="181"/>
      <c r="BB374" s="181"/>
      <c r="BC374" s="181"/>
      <c r="BD374" s="181"/>
      <c r="BE374" s="181"/>
      <c r="BF374" s="181"/>
      <c r="BG374" s="181"/>
      <c r="BH374" s="181"/>
      <c r="BI374" s="181"/>
      <c r="BJ374" s="181"/>
      <c r="BK374" s="181"/>
      <c r="BL374" s="181"/>
      <c r="BM374" s="181"/>
      <c r="BN374" s="181"/>
      <c r="BO374" s="181"/>
      <c r="BP374" s="181"/>
      <c r="BQ374" s="181"/>
      <c r="BR374" s="181"/>
      <c r="BS374" s="181"/>
      <c r="BT374" s="181"/>
      <c r="BU374" s="181"/>
      <c r="BV374" s="181"/>
      <c r="BW374" s="181"/>
      <c r="BX374" s="181"/>
      <c r="BY374" s="181"/>
    </row>
    <row r="375" spans="1:77" s="183" customFormat="1" ht="15.75" thickBot="1" x14ac:dyDescent="0.3">
      <c r="A375" s="313"/>
      <c r="B375" s="160" t="s">
        <v>781</v>
      </c>
      <c r="C375" s="258">
        <v>238</v>
      </c>
      <c r="D375" s="318" t="s">
        <v>299</v>
      </c>
      <c r="E375" s="316"/>
      <c r="F375" s="163" t="s">
        <v>179</v>
      </c>
      <c r="G375" s="379">
        <v>209.8</v>
      </c>
      <c r="H375" s="254" t="s">
        <v>782</v>
      </c>
      <c r="I375" s="160"/>
      <c r="J375" s="313"/>
      <c r="K375" s="254"/>
      <c r="L375" s="185">
        <v>34.96</v>
      </c>
      <c r="M375" s="185"/>
      <c r="N375" s="185">
        <v>174.84</v>
      </c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85"/>
      <c r="AE375" s="169">
        <v>209.8</v>
      </c>
      <c r="AF375" s="213">
        <v>0</v>
      </c>
      <c r="AG375" s="181"/>
      <c r="AH375" s="181"/>
      <c r="AI375" s="182"/>
      <c r="AJ375" s="182"/>
      <c r="AK375" s="182"/>
      <c r="AL375" s="182"/>
      <c r="AM375" s="185"/>
      <c r="AN375" s="181"/>
      <c r="AO375" s="181"/>
      <c r="AP375" s="181"/>
      <c r="AQ375" s="181"/>
      <c r="AR375" s="181"/>
      <c r="AS375" s="181"/>
      <c r="AT375" s="181"/>
      <c r="AU375" s="181"/>
      <c r="AV375" s="181"/>
      <c r="AW375" s="181"/>
      <c r="AX375" s="181"/>
      <c r="AY375" s="181"/>
      <c r="AZ375" s="181"/>
      <c r="BA375" s="181"/>
      <c r="BB375" s="181"/>
      <c r="BC375" s="181"/>
      <c r="BD375" s="181"/>
      <c r="BE375" s="181"/>
      <c r="BF375" s="181"/>
      <c r="BG375" s="181"/>
      <c r="BH375" s="181"/>
      <c r="BI375" s="181"/>
      <c r="BJ375" s="181"/>
      <c r="BK375" s="181"/>
      <c r="BL375" s="181"/>
      <c r="BM375" s="181"/>
      <c r="BN375" s="181"/>
      <c r="BO375" s="181"/>
      <c r="BP375" s="181"/>
      <c r="BQ375" s="181"/>
      <c r="BR375" s="181"/>
      <c r="BS375" s="181"/>
      <c r="BT375" s="181"/>
      <c r="BU375" s="181"/>
      <c r="BV375" s="181"/>
      <c r="BW375" s="181"/>
      <c r="BX375" s="181"/>
      <c r="BY375" s="181"/>
    </row>
    <row r="376" spans="1:77" s="183" customFormat="1" x14ac:dyDescent="0.25">
      <c r="A376" s="173"/>
      <c r="B376" s="160" t="s">
        <v>783</v>
      </c>
      <c r="C376" s="187">
        <v>239</v>
      </c>
      <c r="D376" s="160" t="s">
        <v>254</v>
      </c>
      <c r="E376" s="380"/>
      <c r="F376" s="381" t="s">
        <v>784</v>
      </c>
      <c r="G376" s="382">
        <v>131.65</v>
      </c>
      <c r="H376" s="383" t="s">
        <v>785</v>
      </c>
      <c r="I376" s="160"/>
      <c r="J376" s="177"/>
      <c r="K376" s="160"/>
      <c r="L376" s="299">
        <v>21.94</v>
      </c>
      <c r="M376" s="185"/>
      <c r="N376" s="184"/>
      <c r="O376" s="299"/>
      <c r="P376" s="184"/>
      <c r="Q376" s="299"/>
      <c r="R376" s="299"/>
      <c r="S376" s="184"/>
      <c r="T376" s="184"/>
      <c r="U376" s="184"/>
      <c r="V376" s="299"/>
      <c r="W376" s="299">
        <v>109.71</v>
      </c>
      <c r="X376" s="299"/>
      <c r="Y376" s="299"/>
      <c r="Z376" s="299"/>
      <c r="AA376" s="299"/>
      <c r="AB376" s="299"/>
      <c r="AC376" s="299"/>
      <c r="AD376" s="299"/>
      <c r="AE376" s="169">
        <v>131.65</v>
      </c>
      <c r="AF376" s="213">
        <v>0</v>
      </c>
      <c r="AG376" s="181"/>
      <c r="AH376" s="181"/>
      <c r="AI376" s="182"/>
      <c r="AJ376" s="182"/>
      <c r="AK376" s="182"/>
      <c r="AL376" s="182"/>
      <c r="AM376" s="299"/>
      <c r="AN376" s="181"/>
      <c r="AO376" s="181"/>
      <c r="AP376" s="181"/>
      <c r="AQ376" s="181"/>
      <c r="AR376" s="181"/>
      <c r="AS376" s="181"/>
      <c r="AT376" s="181"/>
      <c r="AU376" s="181"/>
      <c r="AV376" s="181"/>
      <c r="AW376" s="181"/>
      <c r="AX376" s="181"/>
      <c r="AY376" s="181"/>
      <c r="AZ376" s="181"/>
      <c r="BA376" s="181"/>
      <c r="BB376" s="181"/>
      <c r="BC376" s="181"/>
      <c r="BD376" s="181"/>
      <c r="BE376" s="181"/>
      <c r="BF376" s="181"/>
      <c r="BG376" s="181"/>
      <c r="BH376" s="181"/>
      <c r="BI376" s="181"/>
      <c r="BJ376" s="181"/>
      <c r="BK376" s="181"/>
      <c r="BL376" s="181"/>
      <c r="BM376" s="181"/>
      <c r="BN376" s="181"/>
      <c r="BO376" s="181"/>
      <c r="BP376" s="181"/>
      <c r="BQ376" s="181"/>
      <c r="BR376" s="181"/>
      <c r="BS376" s="181"/>
      <c r="BT376" s="181"/>
      <c r="BU376" s="181"/>
      <c r="BV376" s="181"/>
      <c r="BW376" s="181"/>
      <c r="BX376" s="181"/>
      <c r="BY376" s="181"/>
    </row>
    <row r="377" spans="1:77" s="183" customFormat="1" ht="15.75" thickBot="1" x14ac:dyDescent="0.3">
      <c r="A377" s="173"/>
      <c r="C377" s="187"/>
      <c r="D377" s="160" t="s">
        <v>423</v>
      </c>
      <c r="E377" s="316"/>
      <c r="F377" s="381"/>
      <c r="G377" s="384">
        <v>125.86</v>
      </c>
      <c r="H377" s="383" t="s">
        <v>786</v>
      </c>
      <c r="I377" s="160"/>
      <c r="J377" s="177"/>
      <c r="K377" s="160"/>
      <c r="L377" s="299">
        <v>20.98</v>
      </c>
      <c r="M377" s="185"/>
      <c r="N377" s="184"/>
      <c r="O377" s="299"/>
      <c r="P377" s="184"/>
      <c r="Q377" s="299">
        <v>104.88</v>
      </c>
      <c r="R377" s="299"/>
      <c r="S377" s="184"/>
      <c r="T377" s="184"/>
      <c r="U377" s="184"/>
      <c r="V377" s="299"/>
      <c r="W377" s="299"/>
      <c r="X377" s="299"/>
      <c r="Y377" s="299"/>
      <c r="Z377" s="299"/>
      <c r="AA377" s="299"/>
      <c r="AB377" s="299"/>
      <c r="AC377" s="299"/>
      <c r="AD377" s="299"/>
      <c r="AE377" s="169">
        <v>125.86</v>
      </c>
      <c r="AF377" s="213">
        <v>0</v>
      </c>
      <c r="AG377" s="181"/>
      <c r="AH377" s="181"/>
      <c r="AI377" s="182"/>
      <c r="AJ377" s="182"/>
      <c r="AK377" s="182"/>
      <c r="AL377" s="182"/>
      <c r="AM377" s="299"/>
      <c r="AN377" s="181"/>
      <c r="AO377" s="181"/>
      <c r="AP377" s="181"/>
      <c r="AQ377" s="181"/>
      <c r="AR377" s="181"/>
      <c r="AS377" s="181"/>
      <c r="AT377" s="181"/>
      <c r="AU377" s="181"/>
      <c r="AV377" s="181"/>
      <c r="AW377" s="181"/>
      <c r="AX377" s="181"/>
      <c r="AY377" s="181"/>
      <c r="AZ377" s="181"/>
      <c r="BA377" s="181"/>
      <c r="BB377" s="181"/>
      <c r="BC377" s="181"/>
      <c r="BD377" s="181"/>
      <c r="BE377" s="181"/>
      <c r="BF377" s="181"/>
      <c r="BG377" s="181"/>
      <c r="BH377" s="181"/>
      <c r="BI377" s="181"/>
      <c r="BJ377" s="181"/>
      <c r="BK377" s="181"/>
      <c r="BL377" s="181"/>
      <c r="BM377" s="181"/>
      <c r="BN377" s="181"/>
      <c r="BO377" s="181"/>
      <c r="BP377" s="181"/>
      <c r="BQ377" s="181"/>
      <c r="BR377" s="181"/>
      <c r="BS377" s="181"/>
      <c r="BT377" s="181"/>
      <c r="BU377" s="181"/>
      <c r="BV377" s="181"/>
      <c r="BW377" s="181"/>
      <c r="BX377" s="181"/>
      <c r="BY377" s="181"/>
    </row>
    <row r="378" spans="1:77" s="183" customFormat="1" x14ac:dyDescent="0.25">
      <c r="A378" s="173"/>
      <c r="B378" s="160" t="s">
        <v>787</v>
      </c>
      <c r="C378" s="187">
        <v>240</v>
      </c>
      <c r="D378" s="160" t="s">
        <v>423</v>
      </c>
      <c r="E378" s="316"/>
      <c r="F378" s="163" t="s">
        <v>788</v>
      </c>
      <c r="G378" s="385">
        <v>412.28</v>
      </c>
      <c r="H378" s="197" t="s">
        <v>789</v>
      </c>
      <c r="I378" s="160"/>
      <c r="J378" s="177"/>
      <c r="K378" s="160"/>
      <c r="L378" s="299">
        <v>68.709999999999994</v>
      </c>
      <c r="M378" s="185"/>
      <c r="N378" s="184"/>
      <c r="O378" s="299"/>
      <c r="P378" s="184"/>
      <c r="Q378" s="299">
        <v>343.57</v>
      </c>
      <c r="R378" s="299"/>
      <c r="S378" s="184"/>
      <c r="T378" s="184"/>
      <c r="U378" s="184"/>
      <c r="V378" s="299"/>
      <c r="W378" s="299"/>
      <c r="X378" s="299"/>
      <c r="Y378" s="299"/>
      <c r="Z378" s="299"/>
      <c r="AA378" s="299"/>
      <c r="AB378" s="299"/>
      <c r="AC378" s="299"/>
      <c r="AD378" s="299"/>
      <c r="AE378" s="169">
        <v>412.28</v>
      </c>
      <c r="AF378" s="213">
        <v>0</v>
      </c>
      <c r="AG378" s="181"/>
      <c r="AH378" s="181"/>
      <c r="AI378" s="182"/>
      <c r="AJ378" s="182"/>
      <c r="AK378" s="182"/>
      <c r="AL378" s="182"/>
      <c r="AM378" s="299"/>
      <c r="AN378" s="181"/>
      <c r="AO378" s="181"/>
      <c r="AP378" s="181"/>
      <c r="AQ378" s="181"/>
      <c r="AR378" s="181"/>
      <c r="AS378" s="181"/>
      <c r="AT378" s="181"/>
      <c r="AU378" s="181"/>
      <c r="AV378" s="181"/>
      <c r="AW378" s="181"/>
      <c r="AX378" s="181"/>
      <c r="AY378" s="181"/>
      <c r="AZ378" s="181"/>
      <c r="BA378" s="181"/>
      <c r="BB378" s="181"/>
      <c r="BC378" s="181"/>
      <c r="BD378" s="181"/>
      <c r="BE378" s="181"/>
      <c r="BF378" s="181"/>
      <c r="BG378" s="181"/>
      <c r="BH378" s="181"/>
      <c r="BI378" s="181"/>
      <c r="BJ378" s="181"/>
      <c r="BK378" s="181"/>
      <c r="BL378" s="181"/>
      <c r="BM378" s="181"/>
      <c r="BN378" s="181"/>
      <c r="BO378" s="181"/>
      <c r="BP378" s="181"/>
      <c r="BQ378" s="181"/>
      <c r="BR378" s="181"/>
      <c r="BS378" s="181"/>
      <c r="BT378" s="181"/>
      <c r="BU378" s="181"/>
      <c r="BV378" s="181"/>
      <c r="BW378" s="181"/>
      <c r="BX378" s="181"/>
      <c r="BY378" s="181"/>
    </row>
    <row r="379" spans="1:77" s="183" customFormat="1" x14ac:dyDescent="0.25">
      <c r="A379" s="173"/>
      <c r="B379" s="160" t="s">
        <v>790</v>
      </c>
      <c r="C379" s="187">
        <v>241</v>
      </c>
      <c r="D379" s="160" t="s">
        <v>660</v>
      </c>
      <c r="E379" s="316"/>
      <c r="F379" s="163" t="s">
        <v>791</v>
      </c>
      <c r="G379" s="386">
        <v>1560</v>
      </c>
      <c r="H379" s="197" t="s">
        <v>792</v>
      </c>
      <c r="I379" s="160"/>
      <c r="J379" s="177"/>
      <c r="K379" s="364"/>
      <c r="L379" s="299">
        <v>260</v>
      </c>
      <c r="M379" s="299"/>
      <c r="N379" s="184">
        <v>1300</v>
      </c>
      <c r="O379" s="299"/>
      <c r="P379" s="184"/>
      <c r="Q379" s="299"/>
      <c r="R379" s="299"/>
      <c r="S379" s="184"/>
      <c r="T379" s="184"/>
      <c r="U379" s="184"/>
      <c r="V379" s="299"/>
      <c r="W379" s="299"/>
      <c r="X379" s="299"/>
      <c r="Y379" s="299"/>
      <c r="Z379" s="299"/>
      <c r="AA379" s="299"/>
      <c r="AB379" s="299"/>
      <c r="AC379" s="299"/>
      <c r="AD379" s="299"/>
      <c r="AE379" s="169">
        <v>1560</v>
      </c>
      <c r="AF379" s="213">
        <v>0</v>
      </c>
      <c r="AG379" s="181"/>
      <c r="AH379" s="181"/>
      <c r="AI379" s="182"/>
      <c r="AJ379" s="182"/>
      <c r="AK379" s="182"/>
      <c r="AL379" s="182"/>
      <c r="AM379" s="299"/>
      <c r="AN379" s="181"/>
      <c r="AO379" s="181"/>
      <c r="AP379" s="181"/>
      <c r="AQ379" s="181"/>
      <c r="AR379" s="181"/>
      <c r="AS379" s="181"/>
      <c r="AT379" s="181"/>
      <c r="AU379" s="181"/>
      <c r="AV379" s="181"/>
      <c r="AW379" s="181"/>
      <c r="AX379" s="181"/>
      <c r="AY379" s="181"/>
      <c r="AZ379" s="181"/>
      <c r="BA379" s="181"/>
      <c r="BB379" s="181"/>
      <c r="BC379" s="181"/>
      <c r="BD379" s="181"/>
      <c r="BE379" s="181"/>
      <c r="BF379" s="181"/>
      <c r="BG379" s="181"/>
      <c r="BH379" s="181"/>
      <c r="BI379" s="181"/>
      <c r="BJ379" s="181"/>
      <c r="BK379" s="181"/>
      <c r="BL379" s="181"/>
      <c r="BM379" s="181"/>
      <c r="BN379" s="181"/>
      <c r="BO379" s="181"/>
      <c r="BP379" s="181"/>
      <c r="BQ379" s="181"/>
      <c r="BR379" s="181"/>
      <c r="BS379" s="181"/>
      <c r="BT379" s="181"/>
      <c r="BU379" s="181"/>
      <c r="BV379" s="181"/>
      <c r="BW379" s="181"/>
      <c r="BX379" s="181"/>
      <c r="BY379" s="181"/>
    </row>
    <row r="380" spans="1:77" s="183" customFormat="1" x14ac:dyDescent="0.25">
      <c r="A380" s="173"/>
      <c r="B380" s="160" t="s">
        <v>793</v>
      </c>
      <c r="C380" s="187">
        <v>242</v>
      </c>
      <c r="D380" s="160" t="s">
        <v>299</v>
      </c>
      <c r="E380" s="316"/>
      <c r="F380" s="163" t="s">
        <v>300</v>
      </c>
      <c r="G380" s="386">
        <v>6.25</v>
      </c>
      <c r="H380" s="197" t="s">
        <v>794</v>
      </c>
      <c r="I380" s="160"/>
      <c r="J380" s="177"/>
      <c r="K380" s="364"/>
      <c r="L380" s="299">
        <v>1.04</v>
      </c>
      <c r="M380" s="299"/>
      <c r="N380" s="184">
        <v>5.21</v>
      </c>
      <c r="O380" s="299"/>
      <c r="P380" s="184"/>
      <c r="Q380" s="299"/>
      <c r="R380" s="299"/>
      <c r="S380" s="184"/>
      <c r="T380" s="184"/>
      <c r="U380" s="184"/>
      <c r="V380" s="299"/>
      <c r="W380" s="299"/>
      <c r="X380" s="299"/>
      <c r="Y380" s="299"/>
      <c r="Z380" s="299"/>
      <c r="AA380" s="299"/>
      <c r="AB380" s="299"/>
      <c r="AC380" s="299"/>
      <c r="AD380" s="299"/>
      <c r="AE380" s="169">
        <v>6.25</v>
      </c>
      <c r="AF380" s="213">
        <v>0</v>
      </c>
      <c r="AG380" s="181"/>
      <c r="AH380" s="181"/>
      <c r="AI380" s="690" t="s">
        <v>1233</v>
      </c>
      <c r="AJ380" s="690" t="s">
        <v>1234</v>
      </c>
      <c r="AK380" s="182"/>
      <c r="AL380" s="182"/>
      <c r="AM380" s="299"/>
      <c r="AN380" s="181"/>
      <c r="AO380" s="181"/>
      <c r="AP380" s="181"/>
      <c r="AQ380" s="181"/>
      <c r="AR380" s="181"/>
      <c r="AS380" s="181"/>
      <c r="AT380" s="181"/>
      <c r="AU380" s="181"/>
      <c r="AV380" s="181"/>
      <c r="AW380" s="181"/>
      <c r="AX380" s="181"/>
      <c r="AY380" s="181"/>
      <c r="AZ380" s="181"/>
      <c r="BA380" s="181"/>
      <c r="BB380" s="181"/>
      <c r="BC380" s="181"/>
      <c r="BD380" s="181"/>
      <c r="BE380" s="181"/>
      <c r="BF380" s="181"/>
      <c r="BG380" s="181"/>
      <c r="BH380" s="181"/>
      <c r="BI380" s="181"/>
      <c r="BJ380" s="181"/>
      <c r="BK380" s="181"/>
      <c r="BL380" s="181"/>
      <c r="BM380" s="181"/>
      <c r="BN380" s="181"/>
      <c r="BO380" s="181"/>
      <c r="BP380" s="181"/>
      <c r="BQ380" s="181"/>
      <c r="BR380" s="181"/>
      <c r="BS380" s="181"/>
      <c r="BT380" s="181"/>
      <c r="BU380" s="181"/>
      <c r="BV380" s="181"/>
      <c r="BW380" s="181"/>
      <c r="BX380" s="181"/>
      <c r="BY380" s="181"/>
    </row>
    <row r="381" spans="1:77" s="183" customFormat="1" x14ac:dyDescent="0.25">
      <c r="A381" s="173"/>
      <c r="B381" s="160" t="s">
        <v>795</v>
      </c>
      <c r="C381" s="187">
        <v>243</v>
      </c>
      <c r="D381" s="160" t="s">
        <v>442</v>
      </c>
      <c r="E381" s="316"/>
      <c r="F381" s="163" t="s">
        <v>495</v>
      </c>
      <c r="G381" s="386">
        <v>99.54</v>
      </c>
      <c r="H381" s="197" t="s">
        <v>796</v>
      </c>
      <c r="I381" s="160"/>
      <c r="J381" s="302"/>
      <c r="K381" s="160"/>
      <c r="L381" s="299">
        <v>16.59</v>
      </c>
      <c r="M381" s="299">
        <v>82.95</v>
      </c>
      <c r="N381" s="184"/>
      <c r="O381" s="299"/>
      <c r="P381" s="184"/>
      <c r="Q381" s="299"/>
      <c r="R381" s="299"/>
      <c r="S381" s="184"/>
      <c r="T381" s="184"/>
      <c r="U381" s="184"/>
      <c r="V381" s="299"/>
      <c r="W381" s="299"/>
      <c r="X381" s="299"/>
      <c r="Y381" s="299"/>
      <c r="Z381" s="299"/>
      <c r="AA381" s="299"/>
      <c r="AB381" s="299"/>
      <c r="AC381" s="299"/>
      <c r="AD381" s="299"/>
      <c r="AE381" s="169">
        <v>99.54</v>
      </c>
      <c r="AF381" s="213">
        <v>0</v>
      </c>
      <c r="AG381" s="181"/>
      <c r="AH381" s="181"/>
      <c r="AI381" s="182"/>
      <c r="AJ381" s="182"/>
      <c r="AK381" s="182"/>
      <c r="AL381" s="182"/>
      <c r="AM381" s="299"/>
      <c r="AN381" s="181"/>
      <c r="AO381" s="181"/>
      <c r="AP381" s="181"/>
      <c r="AQ381" s="181"/>
      <c r="AR381" s="181"/>
      <c r="AS381" s="181"/>
      <c r="AT381" s="181"/>
      <c r="AU381" s="181"/>
      <c r="AV381" s="181"/>
      <c r="AW381" s="181"/>
      <c r="AX381" s="181"/>
      <c r="AY381" s="181"/>
      <c r="AZ381" s="181"/>
      <c r="BA381" s="181"/>
      <c r="BB381" s="181"/>
      <c r="BC381" s="181"/>
      <c r="BD381" s="181"/>
      <c r="BE381" s="181"/>
      <c r="BF381" s="181"/>
      <c r="BG381" s="181"/>
      <c r="BH381" s="181"/>
      <c r="BI381" s="181"/>
      <c r="BJ381" s="181"/>
      <c r="BK381" s="181"/>
      <c r="BL381" s="181"/>
      <c r="BM381" s="181"/>
      <c r="BN381" s="181"/>
      <c r="BO381" s="181"/>
      <c r="BP381" s="181"/>
      <c r="BQ381" s="181"/>
      <c r="BR381" s="181"/>
      <c r="BS381" s="181"/>
      <c r="BT381" s="181"/>
      <c r="BU381" s="181"/>
      <c r="BV381" s="181"/>
      <c r="BW381" s="181"/>
      <c r="BX381" s="181"/>
      <c r="BY381" s="181"/>
    </row>
    <row r="382" spans="1:77" s="183" customFormat="1" x14ac:dyDescent="0.25">
      <c r="A382" s="173"/>
      <c r="B382" s="160" t="s">
        <v>797</v>
      </c>
      <c r="C382" s="187">
        <v>244</v>
      </c>
      <c r="D382" s="160" t="s">
        <v>291</v>
      </c>
      <c r="E382" s="316"/>
      <c r="F382" s="163" t="s">
        <v>798</v>
      </c>
      <c r="G382" s="386">
        <v>150</v>
      </c>
      <c r="H382" s="197" t="s">
        <v>799</v>
      </c>
      <c r="I382" s="160"/>
      <c r="J382" s="302"/>
      <c r="K382" s="160"/>
      <c r="L382" s="299">
        <v>25</v>
      </c>
      <c r="M382" s="299">
        <v>125</v>
      </c>
      <c r="N382" s="184"/>
      <c r="O382" s="299"/>
      <c r="P382" s="184"/>
      <c r="Q382" s="299"/>
      <c r="R382" s="299"/>
      <c r="S382" s="184"/>
      <c r="T382" s="184"/>
      <c r="U382" s="184"/>
      <c r="V382" s="299"/>
      <c r="W382" s="299"/>
      <c r="X382" s="299"/>
      <c r="Y382" s="299"/>
      <c r="Z382" s="299"/>
      <c r="AA382" s="299"/>
      <c r="AB382" s="299"/>
      <c r="AC382" s="299"/>
      <c r="AD382" s="299"/>
      <c r="AE382" s="169">
        <v>150</v>
      </c>
      <c r="AF382" s="213">
        <v>0</v>
      </c>
      <c r="AG382" s="181"/>
      <c r="AH382" s="181"/>
      <c r="AI382" s="182"/>
      <c r="AJ382" s="182"/>
      <c r="AK382" s="182"/>
      <c r="AL382" s="182"/>
      <c r="AM382" s="299"/>
      <c r="AN382" s="181"/>
      <c r="AO382" s="181"/>
      <c r="AP382" s="181"/>
      <c r="AQ382" s="181"/>
      <c r="AR382" s="181"/>
      <c r="AS382" s="181"/>
      <c r="AT382" s="181"/>
      <c r="AU382" s="181"/>
      <c r="AV382" s="181"/>
      <c r="AW382" s="181"/>
      <c r="AX382" s="181"/>
      <c r="AY382" s="181"/>
      <c r="AZ382" s="181"/>
      <c r="BA382" s="181"/>
      <c r="BB382" s="181"/>
      <c r="BC382" s="181"/>
      <c r="BD382" s="181"/>
      <c r="BE382" s="181"/>
      <c r="BF382" s="181"/>
      <c r="BG382" s="181"/>
      <c r="BH382" s="181"/>
      <c r="BI382" s="181"/>
      <c r="BJ382" s="181"/>
      <c r="BK382" s="181"/>
      <c r="BL382" s="181"/>
      <c r="BM382" s="181"/>
      <c r="BN382" s="181"/>
      <c r="BO382" s="181"/>
      <c r="BP382" s="181"/>
      <c r="BQ382" s="181"/>
      <c r="BR382" s="181"/>
      <c r="BS382" s="181"/>
      <c r="BT382" s="181"/>
      <c r="BU382" s="181"/>
      <c r="BV382" s="181"/>
      <c r="BW382" s="181"/>
      <c r="BX382" s="181"/>
      <c r="BY382" s="181"/>
    </row>
    <row r="383" spans="1:77" s="183" customFormat="1" x14ac:dyDescent="0.25">
      <c r="A383" s="173"/>
      <c r="B383" s="160" t="s">
        <v>800</v>
      </c>
      <c r="C383" s="187">
        <v>245</v>
      </c>
      <c r="D383" s="160" t="s">
        <v>442</v>
      </c>
      <c r="E383" s="316"/>
      <c r="F383" s="163" t="s">
        <v>687</v>
      </c>
      <c r="G383" s="386">
        <v>493.38</v>
      </c>
      <c r="H383" s="197" t="s">
        <v>801</v>
      </c>
      <c r="I383" s="160"/>
      <c r="J383" s="302"/>
      <c r="K383" s="160"/>
      <c r="L383" s="691">
        <v>15.93</v>
      </c>
      <c r="M383" s="299">
        <v>477.45</v>
      </c>
      <c r="N383" s="184"/>
      <c r="O383" s="299"/>
      <c r="P383" s="184"/>
      <c r="Q383" s="299"/>
      <c r="R383" s="299"/>
      <c r="S383" s="184"/>
      <c r="T383" s="184"/>
      <c r="U383" s="184"/>
      <c r="V383" s="299"/>
      <c r="W383" s="299"/>
      <c r="X383" s="299"/>
      <c r="Y383" s="299"/>
      <c r="Z383" s="299"/>
      <c r="AA383" s="299"/>
      <c r="AB383" s="299"/>
      <c r="AC383" s="299"/>
      <c r="AD383" s="299"/>
      <c r="AE383" s="169">
        <v>493.38</v>
      </c>
      <c r="AF383" s="213">
        <v>0</v>
      </c>
      <c r="AG383" s="181"/>
      <c r="AH383" s="181"/>
      <c r="AI383" s="182"/>
      <c r="AJ383" s="182"/>
      <c r="AK383" s="182"/>
      <c r="AL383" s="182"/>
      <c r="AM383" s="299"/>
      <c r="AN383" s="181"/>
      <c r="AO383" s="181"/>
      <c r="AP383" s="181"/>
      <c r="AQ383" s="181"/>
      <c r="AR383" s="181"/>
      <c r="AS383" s="181"/>
      <c r="AT383" s="181"/>
      <c r="AU383" s="181"/>
      <c r="AV383" s="181"/>
      <c r="AW383" s="181"/>
      <c r="AX383" s="181"/>
      <c r="AY383" s="181"/>
      <c r="AZ383" s="181"/>
      <c r="BA383" s="181"/>
      <c r="BB383" s="181"/>
      <c r="BC383" s="181"/>
      <c r="BD383" s="181"/>
      <c r="BE383" s="181"/>
      <c r="BF383" s="181"/>
      <c r="BG383" s="181"/>
      <c r="BH383" s="181"/>
      <c r="BI383" s="181"/>
      <c r="BJ383" s="181"/>
      <c r="BK383" s="181"/>
      <c r="BL383" s="181"/>
      <c r="BM383" s="181"/>
      <c r="BN383" s="181"/>
      <c r="BO383" s="181"/>
      <c r="BP383" s="181"/>
      <c r="BQ383" s="181"/>
      <c r="BR383" s="181"/>
      <c r="BS383" s="181"/>
      <c r="BT383" s="181"/>
      <c r="BU383" s="181"/>
      <c r="BV383" s="181"/>
      <c r="BW383" s="181"/>
      <c r="BX383" s="181"/>
      <c r="BY383" s="181"/>
    </row>
    <row r="384" spans="1:77" s="183" customFormat="1" x14ac:dyDescent="0.25">
      <c r="A384" s="173"/>
      <c r="B384" s="160" t="s">
        <v>802</v>
      </c>
      <c r="C384" s="187">
        <v>246</v>
      </c>
      <c r="D384" s="160" t="s">
        <v>407</v>
      </c>
      <c r="E384" s="316"/>
      <c r="F384" s="163" t="s">
        <v>282</v>
      </c>
      <c r="G384" s="386">
        <v>45</v>
      </c>
      <c r="H384" s="197" t="s">
        <v>803</v>
      </c>
      <c r="I384" s="160"/>
      <c r="J384" s="302"/>
      <c r="K384" s="160"/>
      <c r="L384" s="299"/>
      <c r="M384" s="299"/>
      <c r="N384" s="184">
        <v>45</v>
      </c>
      <c r="O384" s="299"/>
      <c r="P384" s="184"/>
      <c r="Q384" s="299"/>
      <c r="R384" s="299"/>
      <c r="S384" s="184"/>
      <c r="T384" s="184"/>
      <c r="U384" s="184"/>
      <c r="V384" s="299"/>
      <c r="W384" s="299"/>
      <c r="X384" s="299"/>
      <c r="Y384" s="299"/>
      <c r="Z384" s="299"/>
      <c r="AA384" s="299"/>
      <c r="AB384" s="299"/>
      <c r="AC384" s="299"/>
      <c r="AD384" s="299"/>
      <c r="AE384" s="169">
        <v>45</v>
      </c>
      <c r="AF384" s="213">
        <v>0</v>
      </c>
      <c r="AG384" s="181"/>
      <c r="AH384" s="181"/>
      <c r="AI384" s="182"/>
      <c r="AJ384" s="182"/>
      <c r="AK384" s="182"/>
      <c r="AL384" s="182"/>
      <c r="AM384" s="299"/>
      <c r="AN384" s="181"/>
      <c r="AO384" s="181"/>
      <c r="AP384" s="181"/>
      <c r="AQ384" s="181"/>
      <c r="AR384" s="181"/>
      <c r="AS384" s="181"/>
      <c r="AT384" s="181"/>
      <c r="AU384" s="181"/>
      <c r="AV384" s="181"/>
      <c r="AW384" s="181"/>
      <c r="AX384" s="181"/>
      <c r="AY384" s="181"/>
      <c r="AZ384" s="181"/>
      <c r="BA384" s="181"/>
      <c r="BB384" s="181"/>
      <c r="BC384" s="181"/>
      <c r="BD384" s="181"/>
      <c r="BE384" s="181"/>
      <c r="BF384" s="181"/>
      <c r="BG384" s="181"/>
      <c r="BH384" s="181"/>
      <c r="BI384" s="181"/>
      <c r="BJ384" s="181"/>
      <c r="BK384" s="181"/>
      <c r="BL384" s="181"/>
      <c r="BM384" s="181"/>
      <c r="BN384" s="181"/>
      <c r="BO384" s="181"/>
      <c r="BP384" s="181"/>
      <c r="BQ384" s="181"/>
      <c r="BR384" s="181"/>
      <c r="BS384" s="181"/>
      <c r="BT384" s="181"/>
      <c r="BU384" s="181"/>
      <c r="BV384" s="181"/>
      <c r="BW384" s="181"/>
      <c r="BX384" s="181"/>
      <c r="BY384" s="181"/>
    </row>
    <row r="385" spans="1:77" s="183" customFormat="1" ht="15.75" thickBot="1" x14ac:dyDescent="0.3">
      <c r="A385" s="173"/>
      <c r="B385" s="160" t="s">
        <v>804</v>
      </c>
      <c r="C385" s="187">
        <v>247</v>
      </c>
      <c r="D385" s="160" t="s">
        <v>266</v>
      </c>
      <c r="E385" s="316"/>
      <c r="F385" s="163" t="s">
        <v>805</v>
      </c>
      <c r="G385" s="387">
        <v>1080</v>
      </c>
      <c r="H385" s="197" t="s">
        <v>806</v>
      </c>
      <c r="I385" s="160"/>
      <c r="J385" s="302"/>
      <c r="K385" s="160"/>
      <c r="L385" s="299">
        <v>180</v>
      </c>
      <c r="M385" s="299"/>
      <c r="N385" s="184">
        <v>900</v>
      </c>
      <c r="O385" s="299"/>
      <c r="P385" s="184"/>
      <c r="Q385" s="299"/>
      <c r="R385" s="299"/>
      <c r="S385" s="184"/>
      <c r="T385" s="184"/>
      <c r="U385" s="184"/>
      <c r="V385" s="299"/>
      <c r="W385" s="299"/>
      <c r="X385" s="299"/>
      <c r="Y385" s="299"/>
      <c r="Z385" s="299"/>
      <c r="AA385" s="299"/>
      <c r="AB385" s="299"/>
      <c r="AC385" s="299"/>
      <c r="AD385" s="299"/>
      <c r="AE385" s="169">
        <v>1080</v>
      </c>
      <c r="AF385" s="213">
        <v>0</v>
      </c>
      <c r="AG385" s="181"/>
      <c r="AH385" s="181"/>
      <c r="AI385" s="182"/>
      <c r="AJ385" s="182"/>
      <c r="AK385" s="182"/>
      <c r="AL385" s="182"/>
      <c r="AM385" s="299"/>
      <c r="AN385" s="181"/>
      <c r="AO385" s="181"/>
      <c r="AP385" s="181"/>
      <c r="AQ385" s="181"/>
      <c r="AR385" s="181"/>
      <c r="AS385" s="181"/>
      <c r="AT385" s="181"/>
      <c r="AU385" s="181"/>
      <c r="AV385" s="181"/>
      <c r="AW385" s="181"/>
      <c r="AX385" s="181"/>
      <c r="AY385" s="181"/>
      <c r="AZ385" s="181"/>
      <c r="BA385" s="181"/>
      <c r="BB385" s="181"/>
      <c r="BC385" s="181"/>
      <c r="BD385" s="181"/>
      <c r="BE385" s="181"/>
      <c r="BF385" s="181"/>
      <c r="BG385" s="181"/>
      <c r="BH385" s="181"/>
      <c r="BI385" s="181"/>
      <c r="BJ385" s="181"/>
      <c r="BK385" s="181"/>
      <c r="BL385" s="181"/>
      <c r="BM385" s="181"/>
      <c r="BN385" s="181"/>
      <c r="BO385" s="181"/>
      <c r="BP385" s="181"/>
      <c r="BQ385" s="181"/>
      <c r="BR385" s="181"/>
      <c r="BS385" s="181"/>
      <c r="BT385" s="181"/>
      <c r="BU385" s="181"/>
      <c r="BV385" s="181"/>
      <c r="BW385" s="181"/>
      <c r="BX385" s="181"/>
      <c r="BY385" s="181"/>
    </row>
    <row r="386" spans="1:77" s="310" customFormat="1" x14ac:dyDescent="0.25">
      <c r="A386" s="160"/>
      <c r="B386" s="160" t="s">
        <v>807</v>
      </c>
      <c r="C386" s="187">
        <v>248</v>
      </c>
      <c r="D386" s="160" t="s">
        <v>291</v>
      </c>
      <c r="E386" s="380"/>
      <c r="F386" s="381" t="s">
        <v>417</v>
      </c>
      <c r="G386" s="388">
        <v>36</v>
      </c>
      <c r="H386" s="389" t="s">
        <v>808</v>
      </c>
      <c r="I386" s="160"/>
      <c r="J386" s="302"/>
      <c r="K386" s="160"/>
      <c r="L386" s="298">
        <v>6</v>
      </c>
      <c r="M386" s="185">
        <v>30</v>
      </c>
      <c r="N386" s="185"/>
      <c r="O386" s="185"/>
      <c r="P386" s="185"/>
      <c r="Q386" s="185"/>
      <c r="R386" s="185"/>
      <c r="S386" s="185"/>
      <c r="T386" s="185"/>
      <c r="U386" s="185"/>
      <c r="V386" s="323"/>
      <c r="W386" s="323"/>
      <c r="X386" s="185"/>
      <c r="Y386" s="185"/>
      <c r="Z386" s="185"/>
      <c r="AA386" s="185"/>
      <c r="AB386" s="185"/>
      <c r="AC386" s="185"/>
      <c r="AD386" s="185"/>
      <c r="AE386" s="169">
        <v>36</v>
      </c>
      <c r="AF386" s="213">
        <v>0</v>
      </c>
      <c r="AG386" s="213"/>
      <c r="AH386" s="213"/>
      <c r="AI386" s="182"/>
      <c r="AJ386" s="182"/>
      <c r="AK386" s="689"/>
      <c r="AL386" s="689"/>
      <c r="AM386" s="185"/>
      <c r="AN386" s="213"/>
      <c r="AO386" s="213"/>
      <c r="AP386" s="213"/>
      <c r="AQ386" s="213"/>
      <c r="AR386" s="213"/>
      <c r="AS386" s="213"/>
      <c r="AT386" s="213"/>
      <c r="AU386" s="213"/>
      <c r="AV386" s="213"/>
      <c r="AW386" s="213"/>
      <c r="AX386" s="213"/>
      <c r="AY386" s="213"/>
      <c r="AZ386" s="213"/>
      <c r="BA386" s="213"/>
      <c r="BB386" s="213"/>
      <c r="BC386" s="213"/>
      <c r="BD386" s="213"/>
      <c r="BE386" s="213"/>
      <c r="BF386" s="213"/>
      <c r="BG386" s="213"/>
      <c r="BH386" s="213"/>
      <c r="BI386" s="213"/>
      <c r="BJ386" s="213"/>
      <c r="BK386" s="213"/>
      <c r="BL386" s="213"/>
      <c r="BM386" s="213"/>
      <c r="BN386" s="213"/>
      <c r="BO386" s="213"/>
      <c r="BP386" s="213"/>
      <c r="BQ386" s="213"/>
      <c r="BR386" s="213"/>
      <c r="BS386" s="213"/>
      <c r="BT386" s="213"/>
      <c r="BU386" s="213"/>
      <c r="BV386" s="213"/>
      <c r="BW386" s="213"/>
      <c r="BX386" s="213"/>
      <c r="BY386" s="213"/>
    </row>
    <row r="387" spans="1:77" s="310" customFormat="1" x14ac:dyDescent="0.25">
      <c r="A387" s="160"/>
      <c r="B387" s="160"/>
      <c r="C387" s="371"/>
      <c r="D387" s="160" t="s">
        <v>494</v>
      </c>
      <c r="E387" s="316"/>
      <c r="F387" s="381"/>
      <c r="G387" s="390">
        <v>0.85</v>
      </c>
      <c r="H387" s="389" t="s">
        <v>809</v>
      </c>
      <c r="I387" s="160"/>
      <c r="J387" s="302"/>
      <c r="K387" s="160"/>
      <c r="L387" s="298">
        <v>0.14000000000000001</v>
      </c>
      <c r="M387" s="185">
        <v>0.71</v>
      </c>
      <c r="N387" s="185"/>
      <c r="O387" s="185"/>
      <c r="P387" s="185"/>
      <c r="Q387" s="185"/>
      <c r="R387" s="185"/>
      <c r="S387" s="185"/>
      <c r="T387" s="185"/>
      <c r="U387" s="185"/>
      <c r="V387" s="323"/>
      <c r="W387" s="323"/>
      <c r="X387" s="185"/>
      <c r="Y387" s="185"/>
      <c r="Z387" s="185"/>
      <c r="AA387" s="185"/>
      <c r="AB387" s="185"/>
      <c r="AC387" s="185"/>
      <c r="AD387" s="185"/>
      <c r="AE387" s="169">
        <v>0.85</v>
      </c>
      <c r="AF387" s="213">
        <v>0</v>
      </c>
      <c r="AG387" s="213"/>
      <c r="AH387" s="213"/>
      <c r="AI387" s="182"/>
      <c r="AJ387" s="182"/>
      <c r="AK387" s="689"/>
      <c r="AL387" s="689"/>
      <c r="AM387" s="185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  <c r="BI387" s="213"/>
      <c r="BJ387" s="213"/>
      <c r="BK387" s="213"/>
      <c r="BL387" s="213"/>
      <c r="BM387" s="213"/>
      <c r="BN387" s="213"/>
      <c r="BO387" s="213"/>
      <c r="BP387" s="213"/>
      <c r="BQ387" s="213"/>
      <c r="BR387" s="213"/>
      <c r="BS387" s="213"/>
      <c r="BT387" s="213"/>
      <c r="BU387" s="213"/>
      <c r="BV387" s="213"/>
      <c r="BW387" s="213"/>
      <c r="BX387" s="213"/>
      <c r="BY387" s="213"/>
    </row>
    <row r="388" spans="1:77" s="310" customFormat="1" x14ac:dyDescent="0.25">
      <c r="A388" s="160"/>
      <c r="B388" s="160"/>
      <c r="C388" s="161"/>
      <c r="D388" s="160" t="s">
        <v>442</v>
      </c>
      <c r="E388" s="316"/>
      <c r="F388" s="381"/>
      <c r="G388" s="390">
        <v>45</v>
      </c>
      <c r="H388" s="389" t="s">
        <v>810</v>
      </c>
      <c r="I388" s="160"/>
      <c r="J388" s="302"/>
      <c r="K388" s="160"/>
      <c r="L388" s="298">
        <v>7.5</v>
      </c>
      <c r="M388" s="185">
        <v>37.5</v>
      </c>
      <c r="N388" s="185"/>
      <c r="O388" s="185"/>
      <c r="P388" s="185"/>
      <c r="Q388" s="185"/>
      <c r="R388" s="185"/>
      <c r="S388" s="185"/>
      <c r="T388" s="185"/>
      <c r="U388" s="185"/>
      <c r="V388" s="323"/>
      <c r="W388" s="323"/>
      <c r="X388" s="185"/>
      <c r="Y388" s="185"/>
      <c r="Z388" s="185"/>
      <c r="AA388" s="185"/>
      <c r="AB388" s="185"/>
      <c r="AC388" s="185"/>
      <c r="AD388" s="185"/>
      <c r="AE388" s="169">
        <v>45</v>
      </c>
      <c r="AF388" s="213">
        <v>0</v>
      </c>
      <c r="AG388" s="213"/>
      <c r="AH388" s="213"/>
      <c r="AI388" s="182">
        <v>0</v>
      </c>
      <c r="AJ388" s="182">
        <v>0</v>
      </c>
      <c r="AK388" s="689"/>
      <c r="AL388" s="689"/>
      <c r="AM388" s="185"/>
      <c r="AN388" s="213"/>
      <c r="AO388" s="213"/>
      <c r="AP388" s="213"/>
      <c r="AQ388" s="213"/>
      <c r="AR388" s="213"/>
      <c r="AS388" s="213"/>
      <c r="AT388" s="213"/>
      <c r="AU388" s="213"/>
      <c r="AV388" s="213"/>
      <c r="AW388" s="213"/>
      <c r="AX388" s="213"/>
      <c r="AY388" s="213"/>
      <c r="AZ388" s="213"/>
      <c r="BA388" s="213"/>
      <c r="BB388" s="213"/>
      <c r="BC388" s="213"/>
      <c r="BD388" s="213"/>
      <c r="BE388" s="213"/>
      <c r="BF388" s="213"/>
      <c r="BG388" s="213"/>
      <c r="BH388" s="213"/>
      <c r="BI388" s="213"/>
      <c r="BJ388" s="213"/>
      <c r="BK388" s="213"/>
      <c r="BL388" s="213"/>
      <c r="BM388" s="213"/>
      <c r="BN388" s="213"/>
      <c r="BO388" s="213"/>
      <c r="BP388" s="213"/>
      <c r="BQ388" s="213"/>
      <c r="BR388" s="213"/>
      <c r="BS388" s="213"/>
      <c r="BT388" s="213"/>
      <c r="BU388" s="213"/>
      <c r="BV388" s="213"/>
      <c r="BW388" s="213"/>
      <c r="BX388" s="213"/>
      <c r="BY388" s="213"/>
    </row>
    <row r="389" spans="1:77" s="310" customFormat="1" ht="15.75" thickBot="1" x14ac:dyDescent="0.3">
      <c r="A389" s="160"/>
      <c r="B389" s="160"/>
      <c r="C389" s="161"/>
      <c r="D389" s="160" t="s">
        <v>291</v>
      </c>
      <c r="E389" s="391"/>
      <c r="F389" s="381" t="s">
        <v>0</v>
      </c>
      <c r="G389" s="392">
        <v>2.12</v>
      </c>
      <c r="H389" s="389" t="s">
        <v>811</v>
      </c>
      <c r="I389" s="160"/>
      <c r="J389" s="302"/>
      <c r="K389" s="160"/>
      <c r="L389" s="298">
        <v>0.35</v>
      </c>
      <c r="M389" s="299">
        <v>1.77</v>
      </c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  <c r="AB389" s="299"/>
      <c r="AC389" s="299"/>
      <c r="AD389" s="299"/>
      <c r="AE389" s="169">
        <v>2.12</v>
      </c>
      <c r="AF389" s="213">
        <v>0</v>
      </c>
      <c r="AG389" s="181"/>
      <c r="AH389" s="181"/>
      <c r="AI389" s="182">
        <v>0</v>
      </c>
      <c r="AJ389" s="182"/>
      <c r="AK389" s="182"/>
      <c r="AL389" s="182"/>
      <c r="AM389" s="299"/>
      <c r="AN389" s="181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  <c r="BI389" s="213"/>
      <c r="BJ389" s="213"/>
      <c r="BK389" s="213"/>
      <c r="BL389" s="213"/>
      <c r="BM389" s="213"/>
      <c r="BN389" s="213"/>
      <c r="BO389" s="213"/>
      <c r="BP389" s="213"/>
      <c r="BQ389" s="213"/>
      <c r="BR389" s="213"/>
      <c r="BS389" s="213"/>
      <c r="BT389" s="213"/>
      <c r="BU389" s="213"/>
      <c r="BV389" s="213"/>
      <c r="BW389" s="213"/>
      <c r="BX389" s="213"/>
      <c r="BY389" s="213"/>
    </row>
    <row r="390" spans="1:77" s="310" customFormat="1" x14ac:dyDescent="0.25">
      <c r="A390" s="160"/>
      <c r="B390" s="160" t="s">
        <v>812</v>
      </c>
      <c r="C390" s="161">
        <v>249</v>
      </c>
      <c r="D390" s="160" t="s">
        <v>390</v>
      </c>
      <c r="E390" s="391"/>
      <c r="F390" s="381" t="s">
        <v>388</v>
      </c>
      <c r="G390" s="393">
        <v>20</v>
      </c>
      <c r="H390" s="389" t="s">
        <v>552</v>
      </c>
      <c r="I390" s="160"/>
      <c r="J390" s="302"/>
      <c r="K390" s="160"/>
      <c r="L390" s="298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>
        <v>20</v>
      </c>
      <c r="X390" s="299"/>
      <c r="Y390" s="299"/>
      <c r="Z390" s="299"/>
      <c r="AA390" s="299"/>
      <c r="AB390" s="299"/>
      <c r="AC390" s="299"/>
      <c r="AD390" s="299"/>
      <c r="AE390" s="169">
        <v>20</v>
      </c>
      <c r="AF390" s="213">
        <v>0</v>
      </c>
      <c r="AG390" s="181"/>
      <c r="AH390" s="181"/>
      <c r="AI390" s="182"/>
      <c r="AJ390" s="182"/>
      <c r="AK390" s="182"/>
      <c r="AL390" s="182"/>
      <c r="AM390" s="299"/>
      <c r="AN390" s="181"/>
      <c r="AO390" s="213"/>
      <c r="AP390" s="213"/>
      <c r="AQ390" s="213"/>
      <c r="AR390" s="213"/>
      <c r="AS390" s="213"/>
      <c r="AT390" s="213"/>
      <c r="AU390" s="213"/>
      <c r="AV390" s="213"/>
      <c r="AW390" s="213"/>
      <c r="AX390" s="213"/>
      <c r="AY390" s="213"/>
      <c r="AZ390" s="213"/>
      <c r="BA390" s="213"/>
      <c r="BB390" s="213"/>
      <c r="BC390" s="213"/>
      <c r="BD390" s="213"/>
      <c r="BE390" s="213"/>
      <c r="BF390" s="213"/>
      <c r="BG390" s="213"/>
      <c r="BH390" s="213"/>
      <c r="BI390" s="213"/>
      <c r="BJ390" s="213"/>
      <c r="BK390" s="213"/>
      <c r="BL390" s="213"/>
      <c r="BM390" s="213"/>
      <c r="BN390" s="213"/>
      <c r="BO390" s="213"/>
      <c r="BP390" s="213"/>
      <c r="BQ390" s="213"/>
      <c r="BR390" s="213"/>
      <c r="BS390" s="213"/>
      <c r="BT390" s="213"/>
      <c r="BU390" s="213"/>
      <c r="BV390" s="213"/>
      <c r="BW390" s="213"/>
      <c r="BX390" s="213"/>
      <c r="BY390" s="213"/>
    </row>
    <row r="391" spans="1:77" s="310" customFormat="1" ht="15.75" thickBot="1" x14ac:dyDescent="0.3">
      <c r="A391" s="160"/>
      <c r="B391" s="160"/>
      <c r="C391" s="161"/>
      <c r="D391" s="160" t="s">
        <v>387</v>
      </c>
      <c r="E391" s="391"/>
      <c r="F391" s="381"/>
      <c r="G391" s="392">
        <v>70</v>
      </c>
      <c r="H391" s="389" t="s">
        <v>813</v>
      </c>
      <c r="I391" s="160"/>
      <c r="J391" s="302"/>
      <c r="K391" s="160"/>
      <c r="L391" s="298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>
        <v>70</v>
      </c>
      <c r="W391" s="299"/>
      <c r="X391" s="299"/>
      <c r="Y391" s="299"/>
      <c r="Z391" s="299"/>
      <c r="AA391" s="299"/>
      <c r="AB391" s="299"/>
      <c r="AC391" s="299"/>
      <c r="AD391" s="299"/>
      <c r="AE391" s="169">
        <v>70</v>
      </c>
      <c r="AF391" s="213">
        <v>0</v>
      </c>
      <c r="AG391" s="181"/>
      <c r="AH391" s="181"/>
      <c r="AI391" s="182"/>
      <c r="AJ391" s="182"/>
      <c r="AK391" s="182"/>
      <c r="AL391" s="182"/>
      <c r="AM391" s="299"/>
      <c r="AN391" s="181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  <c r="BI391" s="213"/>
      <c r="BJ391" s="213"/>
      <c r="BK391" s="213"/>
      <c r="BL391" s="213"/>
      <c r="BM391" s="213"/>
      <c r="BN391" s="213"/>
      <c r="BO391" s="213"/>
      <c r="BP391" s="213"/>
      <c r="BQ391" s="213"/>
      <c r="BR391" s="213"/>
      <c r="BS391" s="213"/>
      <c r="BT391" s="213"/>
      <c r="BU391" s="213"/>
      <c r="BV391" s="213"/>
      <c r="BW391" s="213"/>
      <c r="BX391" s="213"/>
      <c r="BY391" s="213"/>
    </row>
    <row r="392" spans="1:77" s="310" customFormat="1" x14ac:dyDescent="0.25">
      <c r="A392" s="160"/>
      <c r="B392" s="160" t="s">
        <v>814</v>
      </c>
      <c r="C392" s="161">
        <v>250</v>
      </c>
      <c r="D392" s="160" t="s">
        <v>815</v>
      </c>
      <c r="E392" s="391"/>
      <c r="F392" s="163" t="s">
        <v>816</v>
      </c>
      <c r="G392" s="394">
        <v>9000</v>
      </c>
      <c r="H392" s="249" t="s">
        <v>584</v>
      </c>
      <c r="I392" s="160"/>
      <c r="J392" s="302"/>
      <c r="K392" s="160"/>
      <c r="L392" s="298"/>
      <c r="M392" s="299"/>
      <c r="N392" s="299"/>
      <c r="O392" s="299"/>
      <c r="P392" s="299">
        <v>9000</v>
      </c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  <c r="AB392" s="299"/>
      <c r="AC392" s="299"/>
      <c r="AD392" s="299"/>
      <c r="AE392" s="169">
        <v>9000</v>
      </c>
      <c r="AF392" s="213">
        <v>0</v>
      </c>
      <c r="AG392" s="181"/>
      <c r="AH392" s="181"/>
      <c r="AI392" s="182"/>
      <c r="AJ392" s="182"/>
      <c r="AK392" s="182"/>
      <c r="AL392" s="182"/>
      <c r="AM392" s="299"/>
      <c r="AN392" s="181"/>
      <c r="AO392" s="213"/>
      <c r="AP392" s="213"/>
      <c r="AQ392" s="213"/>
      <c r="AR392" s="213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  <c r="BI392" s="213"/>
      <c r="BJ392" s="213"/>
      <c r="BK392" s="213"/>
      <c r="BL392" s="213"/>
      <c r="BM392" s="213"/>
      <c r="BN392" s="213"/>
      <c r="BO392" s="213"/>
      <c r="BP392" s="213"/>
      <c r="BQ392" s="213"/>
      <c r="BR392" s="213"/>
      <c r="BS392" s="213"/>
      <c r="BT392" s="213"/>
      <c r="BU392" s="213"/>
      <c r="BV392" s="213"/>
      <c r="BW392" s="213"/>
      <c r="BX392" s="213"/>
      <c r="BY392" s="213"/>
    </row>
    <row r="393" spans="1:77" s="310" customFormat="1" x14ac:dyDescent="0.25">
      <c r="A393" s="160"/>
      <c r="B393" s="160" t="s">
        <v>817</v>
      </c>
      <c r="C393" s="161">
        <v>251</v>
      </c>
      <c r="D393" s="160" t="s">
        <v>818</v>
      </c>
      <c r="E393" s="391"/>
      <c r="F393" s="163" t="s">
        <v>819</v>
      </c>
      <c r="G393" s="395">
        <v>200</v>
      </c>
      <c r="H393" s="249" t="s">
        <v>584</v>
      </c>
      <c r="I393" s="160"/>
      <c r="J393" s="302"/>
      <c r="K393" s="160"/>
      <c r="L393" s="298"/>
      <c r="M393" s="299"/>
      <c r="N393" s="299"/>
      <c r="O393" s="299"/>
      <c r="P393" s="299">
        <v>200</v>
      </c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  <c r="AC393" s="299"/>
      <c r="AD393" s="299"/>
      <c r="AE393" s="169">
        <v>200</v>
      </c>
      <c r="AF393" s="213">
        <v>0</v>
      </c>
      <c r="AG393" s="181"/>
      <c r="AH393" s="181"/>
      <c r="AI393" s="182"/>
      <c r="AJ393" s="182"/>
      <c r="AK393" s="182"/>
      <c r="AL393" s="182"/>
      <c r="AM393" s="299"/>
      <c r="AN393" s="181"/>
      <c r="AO393" s="213"/>
      <c r="AP393" s="213"/>
      <c r="AQ393" s="213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D393" s="213"/>
      <c r="BE393" s="213"/>
      <c r="BF393" s="213"/>
      <c r="BG393" s="213"/>
      <c r="BH393" s="213"/>
      <c r="BI393" s="213"/>
      <c r="BJ393" s="213"/>
      <c r="BK393" s="213"/>
      <c r="BL393" s="213"/>
      <c r="BM393" s="213"/>
      <c r="BN393" s="213"/>
      <c r="BO393" s="213"/>
      <c r="BP393" s="213"/>
      <c r="BQ393" s="213"/>
      <c r="BR393" s="213"/>
      <c r="BS393" s="213"/>
      <c r="BT393" s="213"/>
      <c r="BU393" s="213"/>
      <c r="BV393" s="213"/>
      <c r="BW393" s="213"/>
      <c r="BX393" s="213"/>
      <c r="BY393" s="213"/>
    </row>
    <row r="394" spans="1:77" s="310" customFormat="1" x14ac:dyDescent="0.25">
      <c r="A394" s="160"/>
      <c r="B394" s="160" t="s">
        <v>820</v>
      </c>
      <c r="C394" s="161">
        <v>252</v>
      </c>
      <c r="D394" s="160" t="s">
        <v>821</v>
      </c>
      <c r="E394" s="391"/>
      <c r="F394" s="163" t="s">
        <v>574</v>
      </c>
      <c r="G394" s="395">
        <v>500</v>
      </c>
      <c r="H394" s="249" t="s">
        <v>584</v>
      </c>
      <c r="I394" s="160"/>
      <c r="J394" s="302"/>
      <c r="K394" s="160"/>
      <c r="L394" s="298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>
        <v>500</v>
      </c>
      <c r="AB394" s="299"/>
      <c r="AC394" s="299"/>
      <c r="AD394" s="299"/>
      <c r="AE394" s="169">
        <v>500</v>
      </c>
      <c r="AF394" s="213">
        <v>0</v>
      </c>
      <c r="AG394" s="181"/>
      <c r="AH394" s="181"/>
      <c r="AK394" s="182"/>
      <c r="AL394" s="182"/>
      <c r="AM394" s="299"/>
      <c r="AN394" s="181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  <c r="BI394" s="213"/>
      <c r="BJ394" s="213"/>
      <c r="BK394" s="213"/>
      <c r="BL394" s="213"/>
      <c r="BM394" s="213"/>
      <c r="BN394" s="213"/>
      <c r="BO394" s="213"/>
      <c r="BP394" s="213"/>
      <c r="BQ394" s="213"/>
      <c r="BR394" s="213"/>
      <c r="BS394" s="213"/>
      <c r="BT394" s="213"/>
      <c r="BU394" s="213"/>
      <c r="BV394" s="213"/>
      <c r="BW394" s="213"/>
      <c r="BX394" s="213"/>
      <c r="BY394" s="213"/>
    </row>
    <row r="395" spans="1:77" s="310" customFormat="1" ht="15.75" thickBot="1" x14ac:dyDescent="0.3">
      <c r="A395" s="160"/>
      <c r="B395" s="160" t="s">
        <v>822</v>
      </c>
      <c r="C395" s="161">
        <v>253</v>
      </c>
      <c r="D395" s="160" t="s">
        <v>823</v>
      </c>
      <c r="E395" s="391"/>
      <c r="F395" s="163" t="s">
        <v>507</v>
      </c>
      <c r="G395" s="396">
        <v>1000</v>
      </c>
      <c r="H395" s="249" t="s">
        <v>824</v>
      </c>
      <c r="I395" s="160"/>
      <c r="J395" s="302"/>
      <c r="K395" s="160"/>
      <c r="L395" s="298"/>
      <c r="M395" s="299"/>
      <c r="N395" s="299"/>
      <c r="O395" s="299"/>
      <c r="P395" s="299">
        <v>1000</v>
      </c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299"/>
      <c r="AD395" s="299"/>
      <c r="AE395" s="169">
        <v>1000</v>
      </c>
      <c r="AF395" s="213">
        <v>0</v>
      </c>
      <c r="AG395" s="181"/>
      <c r="AH395" s="181"/>
      <c r="AK395" s="182"/>
      <c r="AL395" s="182"/>
      <c r="AM395" s="299"/>
      <c r="AN395" s="181"/>
      <c r="AO395" s="213"/>
      <c r="AP395" s="213"/>
      <c r="AQ395" s="213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D395" s="213"/>
      <c r="BE395" s="213"/>
      <c r="BF395" s="213"/>
      <c r="BG395" s="213"/>
      <c r="BH395" s="213"/>
      <c r="BI395" s="213"/>
      <c r="BJ395" s="213"/>
      <c r="BK395" s="213"/>
      <c r="BL395" s="213"/>
      <c r="BM395" s="213"/>
      <c r="BN395" s="213"/>
      <c r="BO395" s="213"/>
      <c r="BP395" s="213"/>
      <c r="BQ395" s="213"/>
      <c r="BR395" s="213"/>
      <c r="BS395" s="213"/>
      <c r="BT395" s="213"/>
      <c r="BU395" s="213"/>
      <c r="BV395" s="213"/>
      <c r="BW395" s="213"/>
      <c r="BX395" s="213"/>
      <c r="BY395" s="213"/>
    </row>
    <row r="396" spans="1:77" s="263" customFormat="1" x14ac:dyDescent="0.25">
      <c r="A396" s="160"/>
      <c r="B396" s="160" t="s">
        <v>825</v>
      </c>
      <c r="C396" s="258">
        <v>254</v>
      </c>
      <c r="D396" s="160" t="s">
        <v>826</v>
      </c>
      <c r="E396" s="316"/>
      <c r="F396" s="381" t="s">
        <v>827</v>
      </c>
      <c r="G396" s="388">
        <v>700</v>
      </c>
      <c r="H396" s="389" t="s">
        <v>828</v>
      </c>
      <c r="I396" s="160"/>
      <c r="J396" s="302"/>
      <c r="K396" s="160"/>
      <c r="L396" s="298"/>
      <c r="M396" s="299"/>
      <c r="N396" s="299"/>
      <c r="O396" s="299"/>
      <c r="P396" s="299">
        <v>700</v>
      </c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  <c r="AB396" s="299"/>
      <c r="AC396" s="299"/>
      <c r="AD396" s="299"/>
      <c r="AE396" s="169">
        <v>700</v>
      </c>
      <c r="AF396" s="213">
        <v>0</v>
      </c>
      <c r="AK396" s="685"/>
      <c r="AL396" s="685"/>
      <c r="AM396" s="299"/>
    </row>
    <row r="397" spans="1:77" s="263" customFormat="1" ht="15.75" thickBot="1" x14ac:dyDescent="0.3">
      <c r="A397" s="160"/>
      <c r="B397" s="160"/>
      <c r="C397" s="258"/>
      <c r="D397" s="160" t="s">
        <v>829</v>
      </c>
      <c r="E397" s="316"/>
      <c r="F397" s="381"/>
      <c r="G397" s="397">
        <v>700</v>
      </c>
      <c r="H397" s="389" t="s">
        <v>830</v>
      </c>
      <c r="I397" s="160"/>
      <c r="J397" s="302"/>
      <c r="K397" s="160"/>
      <c r="L397" s="298"/>
      <c r="M397" s="299"/>
      <c r="N397" s="299"/>
      <c r="O397" s="299"/>
      <c r="P397" s="299">
        <v>700</v>
      </c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  <c r="AB397" s="299"/>
      <c r="AC397" s="299"/>
      <c r="AD397" s="299"/>
      <c r="AE397" s="169">
        <v>700</v>
      </c>
      <c r="AF397" s="213">
        <v>0</v>
      </c>
      <c r="AK397" s="685"/>
      <c r="AL397" s="685"/>
      <c r="AM397" s="299"/>
    </row>
    <row r="398" spans="1:77" s="310" customFormat="1" x14ac:dyDescent="0.25">
      <c r="A398" s="160"/>
      <c r="B398" s="160" t="s">
        <v>831</v>
      </c>
      <c r="C398" s="187">
        <v>255</v>
      </c>
      <c r="D398" s="160" t="s">
        <v>832</v>
      </c>
      <c r="E398" s="316"/>
      <c r="F398" s="163" t="s">
        <v>833</v>
      </c>
      <c r="G398" s="398">
        <v>1000</v>
      </c>
      <c r="H398" s="249" t="s">
        <v>584</v>
      </c>
      <c r="I398" s="160"/>
      <c r="J398" s="366"/>
      <c r="K398" s="160"/>
      <c r="L398" s="298"/>
      <c r="M398" s="185"/>
      <c r="N398" s="185"/>
      <c r="O398" s="185"/>
      <c r="P398" s="185">
        <v>1000</v>
      </c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311"/>
      <c r="AE398" s="169">
        <v>1000</v>
      </c>
      <c r="AF398" s="213">
        <v>0</v>
      </c>
      <c r="AK398" s="689"/>
      <c r="AL398" s="689"/>
      <c r="AM398" s="185"/>
    </row>
    <row r="399" spans="1:77" s="310" customFormat="1" x14ac:dyDescent="0.25">
      <c r="A399" s="173"/>
      <c r="B399" s="160" t="s">
        <v>834</v>
      </c>
      <c r="C399" s="161">
        <v>256</v>
      </c>
      <c r="D399" s="160" t="s">
        <v>338</v>
      </c>
      <c r="E399" s="391"/>
      <c r="F399" s="163"/>
      <c r="G399" s="399">
        <v>223.16</v>
      </c>
      <c r="H399" s="249" t="s">
        <v>340</v>
      </c>
      <c r="I399" s="160"/>
      <c r="J399" s="302"/>
      <c r="K399" s="160"/>
      <c r="L399" s="298"/>
      <c r="M399" s="299"/>
      <c r="N399" s="299">
        <v>223.16</v>
      </c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  <c r="AB399" s="299"/>
      <c r="AC399" s="299"/>
      <c r="AD399" s="299"/>
      <c r="AE399" s="169">
        <v>223.16</v>
      </c>
      <c r="AF399" s="213">
        <v>0</v>
      </c>
      <c r="AG399" s="181"/>
      <c r="AH399" s="181"/>
      <c r="AK399" s="182"/>
      <c r="AL399" s="182"/>
      <c r="AM399" s="299"/>
      <c r="AN399" s="181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13"/>
      <c r="BB399" s="213"/>
      <c r="BC399" s="213"/>
      <c r="BD399" s="213"/>
      <c r="BE399" s="213"/>
      <c r="BF399" s="213"/>
      <c r="BG399" s="213"/>
      <c r="BH399" s="213"/>
      <c r="BI399" s="213"/>
      <c r="BJ399" s="213"/>
      <c r="BK399" s="213"/>
      <c r="BL399" s="213"/>
      <c r="BM399" s="213"/>
      <c r="BN399" s="213"/>
      <c r="BO399" s="213"/>
      <c r="BP399" s="213"/>
      <c r="BQ399" s="213"/>
      <c r="BR399" s="213"/>
      <c r="BS399" s="213"/>
      <c r="BT399" s="213"/>
      <c r="BU399" s="213"/>
      <c r="BV399" s="213"/>
      <c r="BW399" s="213"/>
      <c r="BX399" s="213"/>
      <c r="BY399" s="213"/>
    </row>
    <row r="400" spans="1:77" s="310" customFormat="1" x14ac:dyDescent="0.25">
      <c r="A400" s="160"/>
      <c r="B400" s="160" t="s">
        <v>835</v>
      </c>
      <c r="C400" s="187">
        <v>257</v>
      </c>
      <c r="D400" s="160" t="s">
        <v>573</v>
      </c>
      <c r="E400" s="316"/>
      <c r="F400" s="163" t="s">
        <v>836</v>
      </c>
      <c r="G400" s="400">
        <v>200</v>
      </c>
      <c r="H400" s="249" t="s">
        <v>837</v>
      </c>
      <c r="I400" s="160"/>
      <c r="J400" s="366"/>
      <c r="K400" s="160"/>
      <c r="L400" s="298"/>
      <c r="M400" s="185"/>
      <c r="N400" s="185"/>
      <c r="O400" s="185"/>
      <c r="P400" s="185">
        <v>200</v>
      </c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311"/>
      <c r="AE400" s="169">
        <v>200</v>
      </c>
      <c r="AF400" s="213">
        <v>0</v>
      </c>
      <c r="AK400" s="689"/>
      <c r="AL400" s="689"/>
      <c r="AM400" s="185"/>
    </row>
    <row r="401" spans="1:77" s="183" customFormat="1" x14ac:dyDescent="0.25">
      <c r="A401" s="313"/>
      <c r="B401" s="160" t="s">
        <v>838</v>
      </c>
      <c r="C401" s="176">
        <v>258</v>
      </c>
      <c r="D401" s="318" t="s">
        <v>839</v>
      </c>
      <c r="E401" s="313"/>
      <c r="F401" s="344" t="s">
        <v>840</v>
      </c>
      <c r="G401" s="378">
        <v>2100</v>
      </c>
      <c r="H401" s="254" t="s">
        <v>841</v>
      </c>
      <c r="I401" s="160"/>
      <c r="J401" s="313"/>
      <c r="K401" s="254"/>
      <c r="L401" s="185">
        <v>350</v>
      </c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>
        <v>1750</v>
      </c>
      <c r="Y401" s="185"/>
      <c r="Z401" s="185"/>
      <c r="AA401" s="185"/>
      <c r="AB401" s="185"/>
      <c r="AC401" s="185"/>
      <c r="AD401" s="185"/>
      <c r="AE401" s="169">
        <v>2100</v>
      </c>
      <c r="AF401" s="213">
        <v>0</v>
      </c>
      <c r="AG401" s="181"/>
      <c r="AH401" s="181"/>
      <c r="AK401" s="182"/>
      <c r="AL401" s="182"/>
      <c r="AM401" s="185"/>
      <c r="AN401" s="181"/>
      <c r="AO401" s="181"/>
      <c r="AP401" s="181"/>
      <c r="AQ401" s="181"/>
      <c r="AR401" s="181"/>
      <c r="AS401" s="181"/>
      <c r="AT401" s="181"/>
      <c r="AU401" s="181"/>
      <c r="AV401" s="181"/>
      <c r="AW401" s="181"/>
      <c r="AX401" s="181"/>
      <c r="AY401" s="181"/>
      <c r="AZ401" s="181"/>
      <c r="BA401" s="181"/>
      <c r="BB401" s="181"/>
      <c r="BC401" s="181"/>
      <c r="BD401" s="181"/>
      <c r="BE401" s="181"/>
      <c r="BF401" s="181"/>
      <c r="BG401" s="181"/>
      <c r="BH401" s="181"/>
      <c r="BI401" s="181"/>
      <c r="BJ401" s="181"/>
      <c r="BK401" s="181"/>
      <c r="BL401" s="181"/>
      <c r="BM401" s="181"/>
      <c r="BN401" s="181"/>
      <c r="BO401" s="181"/>
      <c r="BP401" s="181"/>
      <c r="BQ401" s="181"/>
      <c r="BR401" s="181"/>
      <c r="BS401" s="181"/>
      <c r="BT401" s="181"/>
      <c r="BU401" s="181"/>
      <c r="BV401" s="181"/>
      <c r="BW401" s="181"/>
      <c r="BX401" s="181"/>
      <c r="BY401" s="181"/>
    </row>
    <row r="402" spans="1:77" s="183" customFormat="1" x14ac:dyDescent="0.25">
      <c r="A402" s="173"/>
      <c r="B402" s="160" t="s">
        <v>842</v>
      </c>
      <c r="C402" s="176">
        <v>259</v>
      </c>
      <c r="D402" s="160" t="s">
        <v>343</v>
      </c>
      <c r="E402" s="179"/>
      <c r="F402" s="344" t="s">
        <v>344</v>
      </c>
      <c r="G402" s="386">
        <v>4897.1000000000004</v>
      </c>
      <c r="H402" s="197" t="s">
        <v>350</v>
      </c>
      <c r="I402" s="160"/>
      <c r="J402" s="177"/>
      <c r="K402" s="160"/>
      <c r="L402" s="299"/>
      <c r="M402" s="185"/>
      <c r="N402" s="184"/>
      <c r="O402" s="300">
        <v>4897.0999999999995</v>
      </c>
      <c r="P402" s="184"/>
      <c r="Q402" s="299"/>
      <c r="R402" s="299"/>
      <c r="S402" s="184"/>
      <c r="T402" s="184"/>
      <c r="U402" s="184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169">
        <v>4897.0999999999995</v>
      </c>
      <c r="AF402" s="213">
        <v>0</v>
      </c>
      <c r="AG402" s="181"/>
      <c r="AH402" s="181"/>
      <c r="AK402" s="182"/>
      <c r="AL402" s="182"/>
      <c r="AM402" s="300">
        <v>4897.0999999999995</v>
      </c>
      <c r="AN402" s="181"/>
      <c r="AO402" s="181"/>
      <c r="AP402" s="181"/>
      <c r="AQ402" s="181"/>
      <c r="AR402" s="181"/>
      <c r="AS402" s="181"/>
      <c r="AT402" s="181"/>
      <c r="AU402" s="181"/>
      <c r="AV402" s="181"/>
      <c r="AW402" s="181"/>
      <c r="AX402" s="181"/>
      <c r="AY402" s="181"/>
      <c r="AZ402" s="181"/>
      <c r="BA402" s="181"/>
      <c r="BB402" s="181"/>
      <c r="BC402" s="181"/>
      <c r="BD402" s="181"/>
      <c r="BE402" s="181"/>
      <c r="BF402" s="181"/>
      <c r="BG402" s="181"/>
      <c r="BH402" s="181"/>
      <c r="BI402" s="181"/>
      <c r="BJ402" s="181"/>
      <c r="BK402" s="181"/>
      <c r="BL402" s="181"/>
      <c r="BM402" s="181"/>
      <c r="BN402" s="181"/>
      <c r="BO402" s="181"/>
      <c r="BP402" s="181"/>
      <c r="BQ402" s="181"/>
      <c r="BR402" s="181"/>
      <c r="BS402" s="181"/>
      <c r="BT402" s="181"/>
      <c r="BU402" s="181"/>
      <c r="BV402" s="181"/>
      <c r="BW402" s="181"/>
      <c r="BX402" s="181"/>
      <c r="BY402" s="181"/>
    </row>
    <row r="403" spans="1:77" s="183" customFormat="1" x14ac:dyDescent="0.25">
      <c r="A403" s="173"/>
      <c r="B403" s="160" t="s">
        <v>843</v>
      </c>
      <c r="C403" s="176">
        <v>260</v>
      </c>
      <c r="D403" s="160" t="s">
        <v>619</v>
      </c>
      <c r="E403" s="179"/>
      <c r="F403" s="344" t="s">
        <v>347</v>
      </c>
      <c r="G403" s="386">
        <v>3926.56</v>
      </c>
      <c r="H403" s="197" t="s">
        <v>351</v>
      </c>
      <c r="I403" s="160"/>
      <c r="J403" s="177"/>
      <c r="K403" s="160"/>
      <c r="L403" s="299"/>
      <c r="M403" s="185"/>
      <c r="N403" s="184"/>
      <c r="O403" s="401">
        <v>3926.56</v>
      </c>
      <c r="P403" s="184"/>
      <c r="Q403" s="299"/>
      <c r="R403" s="299"/>
      <c r="S403" s="184"/>
      <c r="T403" s="184"/>
      <c r="U403" s="184"/>
      <c r="V403" s="299"/>
      <c r="W403" s="299"/>
      <c r="X403" s="299"/>
      <c r="Y403" s="299"/>
      <c r="Z403" s="299"/>
      <c r="AA403" s="299"/>
      <c r="AB403" s="299"/>
      <c r="AC403" s="299"/>
      <c r="AD403" s="299"/>
      <c r="AE403" s="169">
        <v>3926.56</v>
      </c>
      <c r="AF403" s="213">
        <v>0</v>
      </c>
      <c r="AG403" s="181"/>
      <c r="AH403" s="181"/>
      <c r="AK403" s="182"/>
      <c r="AL403" s="182"/>
      <c r="AM403" s="401">
        <v>3926.56</v>
      </c>
      <c r="AN403" s="181"/>
      <c r="AO403" s="181"/>
      <c r="AP403" s="181"/>
      <c r="AQ403" s="181"/>
      <c r="AR403" s="181"/>
      <c r="AS403" s="181"/>
      <c r="AT403" s="181"/>
      <c r="AU403" s="181"/>
      <c r="AV403" s="181"/>
      <c r="AW403" s="181"/>
      <c r="AX403" s="181"/>
      <c r="AY403" s="181"/>
      <c r="AZ403" s="181"/>
      <c r="BA403" s="181"/>
      <c r="BB403" s="181"/>
      <c r="BC403" s="181"/>
      <c r="BD403" s="181"/>
      <c r="BE403" s="181"/>
      <c r="BF403" s="181"/>
      <c r="BG403" s="181"/>
      <c r="BH403" s="181"/>
      <c r="BI403" s="181"/>
      <c r="BJ403" s="181"/>
      <c r="BK403" s="181"/>
      <c r="BL403" s="181"/>
      <c r="BM403" s="181"/>
      <c r="BN403" s="181"/>
      <c r="BO403" s="181"/>
      <c r="BP403" s="181"/>
      <c r="BQ403" s="181"/>
      <c r="BR403" s="181"/>
      <c r="BS403" s="181"/>
      <c r="BT403" s="181"/>
      <c r="BU403" s="181"/>
      <c r="BV403" s="181"/>
      <c r="BW403" s="181"/>
      <c r="BX403" s="181"/>
      <c r="BY403" s="181"/>
    </row>
    <row r="404" spans="1:77" s="310" customFormat="1" x14ac:dyDescent="0.25">
      <c r="A404" s="173"/>
      <c r="B404" s="160"/>
      <c r="C404" s="161"/>
      <c r="D404" s="160" t="s">
        <v>343</v>
      </c>
      <c r="E404" s="391"/>
      <c r="F404" s="163" t="s">
        <v>234</v>
      </c>
      <c r="G404" s="395">
        <v>15747.76</v>
      </c>
      <c r="H404" s="249" t="s">
        <v>234</v>
      </c>
      <c r="I404" s="160"/>
      <c r="J404" s="302"/>
      <c r="K404" s="160"/>
      <c r="L404" s="298"/>
      <c r="M404" s="299"/>
      <c r="N404" s="299"/>
      <c r="O404" s="299">
        <v>15747.76</v>
      </c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169">
        <v>15747.76</v>
      </c>
      <c r="AF404" s="213">
        <v>0</v>
      </c>
      <c r="AG404" s="181"/>
      <c r="AH404" s="181"/>
      <c r="AL404" s="182"/>
      <c r="AM404" s="299">
        <v>15747.76</v>
      </c>
      <c r="AN404" s="181"/>
      <c r="AO404" s="213"/>
      <c r="AP404" s="213"/>
      <c r="AQ404" s="213"/>
      <c r="AR404" s="213"/>
      <c r="AS404" s="213"/>
      <c r="AT404" s="213"/>
      <c r="AU404" s="213"/>
      <c r="AV404" s="213"/>
      <c r="AW404" s="213"/>
      <c r="AX404" s="213"/>
      <c r="AY404" s="213"/>
      <c r="AZ404" s="213"/>
      <c r="BA404" s="213"/>
      <c r="BB404" s="213"/>
      <c r="BC404" s="213"/>
      <c r="BD404" s="213"/>
      <c r="BE404" s="213"/>
      <c r="BF404" s="213"/>
      <c r="BG404" s="213"/>
      <c r="BH404" s="213"/>
      <c r="BI404" s="213"/>
      <c r="BJ404" s="213"/>
      <c r="BK404" s="213"/>
      <c r="BL404" s="213"/>
      <c r="BM404" s="213"/>
      <c r="BN404" s="213"/>
      <c r="BO404" s="213"/>
      <c r="BP404" s="213"/>
      <c r="BQ404" s="213"/>
      <c r="BR404" s="213"/>
      <c r="BS404" s="213"/>
      <c r="BT404" s="213"/>
      <c r="BU404" s="213"/>
      <c r="BV404" s="213"/>
      <c r="BW404" s="213"/>
      <c r="BX404" s="213"/>
      <c r="BY404" s="213"/>
    </row>
    <row r="405" spans="1:77" s="183" customFormat="1" x14ac:dyDescent="0.25">
      <c r="A405" s="160"/>
      <c r="B405" s="160"/>
      <c r="C405" s="176"/>
      <c r="D405" s="160"/>
      <c r="E405" s="177"/>
      <c r="F405" s="186"/>
      <c r="G405" s="253">
        <v>27.72</v>
      </c>
      <c r="H405" s="249" t="s">
        <v>353</v>
      </c>
      <c r="I405" s="254"/>
      <c r="J405" s="313"/>
      <c r="K405" s="160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>
        <v>27.72</v>
      </c>
      <c r="AC405" s="185"/>
      <c r="AD405" s="185"/>
      <c r="AE405" s="169">
        <v>27.72</v>
      </c>
      <c r="AF405" s="213">
        <v>0</v>
      </c>
      <c r="AG405" s="181"/>
      <c r="AH405" s="181"/>
      <c r="AI405" s="172">
        <v>1000</v>
      </c>
      <c r="AJ405" s="172" t="s">
        <v>1223</v>
      </c>
      <c r="AK405" s="182"/>
      <c r="AL405" s="182"/>
      <c r="AM405" s="185"/>
      <c r="AN405" s="181"/>
      <c r="AO405" s="181"/>
      <c r="AP405" s="181"/>
      <c r="AQ405" s="181"/>
      <c r="AR405" s="181"/>
      <c r="AS405" s="181"/>
      <c r="AT405" s="181"/>
      <c r="AU405" s="181"/>
      <c r="AV405" s="181"/>
      <c r="AW405" s="181"/>
      <c r="AX405" s="181"/>
      <c r="AY405" s="181"/>
      <c r="AZ405" s="181"/>
      <c r="BA405" s="181"/>
      <c r="BB405" s="181"/>
      <c r="BC405" s="181"/>
      <c r="BD405" s="181"/>
      <c r="BE405" s="181"/>
      <c r="BF405" s="181"/>
      <c r="BG405" s="181"/>
      <c r="BH405" s="181"/>
      <c r="BI405" s="181"/>
      <c r="BJ405" s="181"/>
      <c r="BK405" s="181"/>
      <c r="BL405" s="181"/>
      <c r="BM405" s="181"/>
      <c r="BN405" s="181"/>
      <c r="BO405" s="181"/>
      <c r="BP405" s="181"/>
      <c r="BQ405" s="181"/>
      <c r="BR405" s="181"/>
      <c r="BS405" s="181"/>
      <c r="BT405" s="181"/>
      <c r="BU405" s="181"/>
      <c r="BV405" s="181"/>
      <c r="BW405" s="181"/>
      <c r="BX405" s="181"/>
      <c r="BY405" s="181"/>
    </row>
    <row r="406" spans="1:77" s="310" customFormat="1" x14ac:dyDescent="0.25">
      <c r="A406" s="173"/>
      <c r="B406" s="374"/>
      <c r="C406" s="161"/>
      <c r="D406" s="160"/>
      <c r="E406" s="391"/>
      <c r="F406" s="163"/>
      <c r="G406" s="402"/>
      <c r="H406" s="249"/>
      <c r="I406" s="160"/>
      <c r="J406" s="302"/>
      <c r="K406" s="160"/>
      <c r="L406" s="298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169">
        <v>0</v>
      </c>
      <c r="AF406" s="213">
        <v>0</v>
      </c>
      <c r="AG406" s="181"/>
      <c r="AH406" s="181"/>
      <c r="AI406" s="676">
        <v>-70346.559999999998</v>
      </c>
      <c r="AJ406" s="676" t="s">
        <v>1224</v>
      </c>
      <c r="AK406" s="182"/>
      <c r="AL406" s="182"/>
      <c r="AM406" s="299"/>
      <c r="AN406" s="181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  <c r="BI406" s="213"/>
      <c r="BJ406" s="213"/>
      <c r="BK406" s="213"/>
      <c r="BL406" s="213"/>
      <c r="BM406" s="213"/>
      <c r="BN406" s="213"/>
      <c r="BO406" s="213"/>
      <c r="BP406" s="213"/>
      <c r="BQ406" s="213"/>
      <c r="BR406" s="213"/>
      <c r="BS406" s="213"/>
      <c r="BT406" s="213"/>
      <c r="BU406" s="213"/>
      <c r="BV406" s="213"/>
      <c r="BW406" s="213"/>
      <c r="BX406" s="213"/>
      <c r="BY406" s="213"/>
    </row>
    <row r="407" spans="1:77" s="310" customFormat="1" x14ac:dyDescent="0.25">
      <c r="A407" s="173"/>
      <c r="B407" s="374"/>
      <c r="C407" s="161"/>
      <c r="D407" s="160"/>
      <c r="E407" s="391"/>
      <c r="F407" s="163"/>
      <c r="G407" s="402"/>
      <c r="H407" s="249"/>
      <c r="I407" s="160"/>
      <c r="J407" s="302"/>
      <c r="K407" s="160"/>
      <c r="L407" s="298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9"/>
      <c r="AD407" s="299"/>
      <c r="AE407" s="169">
        <v>0</v>
      </c>
      <c r="AF407" s="213">
        <v>0</v>
      </c>
      <c r="AG407" s="181"/>
      <c r="AH407" s="181"/>
      <c r="AI407" s="181">
        <v>54730.080000000002</v>
      </c>
      <c r="AJ407" s="678" t="s">
        <v>1231</v>
      </c>
      <c r="AK407" s="182"/>
      <c r="AL407" s="182"/>
      <c r="AM407" s="299"/>
      <c r="AN407" s="181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  <c r="BI407" s="213"/>
      <c r="BJ407" s="213"/>
      <c r="BK407" s="213"/>
      <c r="BL407" s="213"/>
      <c r="BM407" s="213"/>
      <c r="BN407" s="213"/>
      <c r="BO407" s="213"/>
      <c r="BP407" s="213"/>
      <c r="BQ407" s="213"/>
      <c r="BR407" s="213"/>
      <c r="BS407" s="213"/>
      <c r="BT407" s="213"/>
      <c r="BU407" s="213"/>
      <c r="BV407" s="213"/>
      <c r="BW407" s="213"/>
      <c r="BX407" s="213"/>
      <c r="BY407" s="213"/>
    </row>
    <row r="408" spans="1:77" s="310" customFormat="1" x14ac:dyDescent="0.25">
      <c r="A408" s="173"/>
      <c r="B408" s="374"/>
      <c r="C408" s="161"/>
      <c r="D408" s="160"/>
      <c r="E408" s="391"/>
      <c r="F408" s="163"/>
      <c r="G408" s="402"/>
      <c r="H408" s="249"/>
      <c r="I408" s="160"/>
      <c r="J408" s="302"/>
      <c r="K408" s="160"/>
      <c r="L408" s="298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9"/>
      <c r="AD408" s="299"/>
      <c r="AE408" s="169">
        <v>0</v>
      </c>
      <c r="AF408" s="213">
        <v>0</v>
      </c>
      <c r="AG408" s="181"/>
      <c r="AH408" s="181"/>
      <c r="AI408" s="677">
        <v>3495</v>
      </c>
      <c r="AJ408" s="677" t="s">
        <v>1226</v>
      </c>
      <c r="AK408" s="182"/>
      <c r="AL408" s="182"/>
      <c r="AM408" s="299"/>
      <c r="AN408" s="181"/>
      <c r="AO408" s="213"/>
      <c r="AP408" s="213"/>
      <c r="AQ408" s="213"/>
      <c r="AR408" s="213"/>
      <c r="AS408" s="213"/>
      <c r="AT408" s="213"/>
      <c r="AU408" s="213"/>
      <c r="AV408" s="213"/>
      <c r="AW408" s="213"/>
      <c r="AX408" s="213"/>
      <c r="AY408" s="213"/>
      <c r="AZ408" s="213"/>
      <c r="BA408" s="213"/>
      <c r="BB408" s="213"/>
      <c r="BC408" s="213"/>
      <c r="BD408" s="213"/>
      <c r="BE408" s="213"/>
      <c r="BF408" s="213"/>
      <c r="BG408" s="213"/>
      <c r="BH408" s="213"/>
      <c r="BI408" s="213"/>
      <c r="BJ408" s="213"/>
      <c r="BK408" s="213"/>
      <c r="BL408" s="213"/>
      <c r="BM408" s="213"/>
      <c r="BN408" s="213"/>
      <c r="BO408" s="213"/>
      <c r="BP408" s="213"/>
      <c r="BQ408" s="213"/>
      <c r="BR408" s="213"/>
      <c r="BS408" s="213"/>
      <c r="BT408" s="213"/>
      <c r="BU408" s="213"/>
      <c r="BV408" s="213"/>
      <c r="BW408" s="213"/>
      <c r="BX408" s="213"/>
      <c r="BY408" s="213"/>
    </row>
    <row r="409" spans="1:77" s="310" customFormat="1" x14ac:dyDescent="0.25">
      <c r="A409" s="173"/>
      <c r="B409" s="374"/>
      <c r="C409" s="161"/>
      <c r="D409" s="160"/>
      <c r="E409" s="391"/>
      <c r="F409" s="163"/>
      <c r="G409" s="402"/>
      <c r="H409" s="249"/>
      <c r="I409" s="160"/>
      <c r="J409" s="302"/>
      <c r="K409" s="160"/>
      <c r="L409" s="298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169">
        <v>0</v>
      </c>
      <c r="AF409" s="213">
        <v>0</v>
      </c>
      <c r="AG409" s="181"/>
      <c r="AH409" s="181"/>
      <c r="AI409" s="172">
        <v>21873.200000000001</v>
      </c>
      <c r="AJ409" s="171" t="s">
        <v>1227</v>
      </c>
      <c r="AK409" s="182"/>
      <c r="AL409" s="182"/>
      <c r="AM409" s="299"/>
      <c r="AN409" s="181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D409" s="213"/>
      <c r="BE409" s="213"/>
      <c r="BF409" s="213"/>
      <c r="BG409" s="213"/>
      <c r="BH409" s="213"/>
      <c r="BI409" s="213"/>
      <c r="BJ409" s="213"/>
      <c r="BK409" s="213"/>
      <c r="BL409" s="213"/>
      <c r="BM409" s="213"/>
      <c r="BN409" s="213"/>
      <c r="BO409" s="213"/>
      <c r="BP409" s="213"/>
      <c r="BQ409" s="213"/>
      <c r="BR409" s="213"/>
      <c r="BS409" s="213"/>
      <c r="BT409" s="213"/>
      <c r="BU409" s="213"/>
      <c r="BV409" s="213"/>
      <c r="BW409" s="213"/>
      <c r="BX409" s="213"/>
      <c r="BY409" s="213"/>
    </row>
    <row r="410" spans="1:77" s="171" customFormat="1" ht="15.75" thickBot="1" x14ac:dyDescent="0.3">
      <c r="A410" s="204"/>
      <c r="B410" s="205"/>
      <c r="C410" s="206"/>
      <c r="D410" s="207"/>
      <c r="E410" s="208"/>
      <c r="F410" s="209"/>
      <c r="G410" s="210"/>
      <c r="H410" s="211"/>
      <c r="I410" s="205"/>
      <c r="J410" s="208"/>
      <c r="K410" s="205"/>
      <c r="L410" s="212"/>
      <c r="M410" s="213"/>
      <c r="N410" s="213"/>
      <c r="O410" s="213"/>
      <c r="P410" s="213"/>
      <c r="Q410" s="213"/>
      <c r="R410" s="213"/>
      <c r="S410" s="213"/>
      <c r="T410" s="213"/>
      <c r="U410" s="213"/>
      <c r="V410" s="214"/>
      <c r="W410" s="214"/>
      <c r="X410" s="213"/>
      <c r="Y410" s="213"/>
      <c r="Z410" s="213"/>
      <c r="AA410" s="213"/>
      <c r="AB410" s="213"/>
      <c r="AC410" s="213"/>
      <c r="AD410" s="213"/>
      <c r="AE410" s="213"/>
      <c r="AF410" s="213"/>
      <c r="AG410" s="213"/>
      <c r="AI410" s="215"/>
      <c r="AJ410" s="215"/>
      <c r="AK410" s="172"/>
      <c r="AL410" s="172"/>
      <c r="AM410" s="213"/>
    </row>
    <row r="411" spans="1:77" s="310" customFormat="1" ht="15.75" thickBot="1" x14ac:dyDescent="0.3">
      <c r="A411" s="208"/>
      <c r="B411" s="325"/>
      <c r="C411" s="326"/>
      <c r="D411" s="327"/>
      <c r="E411" s="328"/>
      <c r="F411" s="351" t="s">
        <v>844</v>
      </c>
      <c r="G411" s="269">
        <v>70346.559999999998</v>
      </c>
      <c r="H411" s="352"/>
      <c r="I411" s="353"/>
      <c r="J411" s="354"/>
      <c r="K411" s="353"/>
      <c r="L411" s="355">
        <v>1338.92</v>
      </c>
      <c r="M411" s="355">
        <v>2090.71</v>
      </c>
      <c r="N411" s="355">
        <v>2751.75</v>
      </c>
      <c r="O411" s="355">
        <v>24571.42</v>
      </c>
      <c r="P411" s="355">
        <v>12800</v>
      </c>
      <c r="Q411" s="355">
        <v>448.45</v>
      </c>
      <c r="R411" s="355">
        <v>0</v>
      </c>
      <c r="S411" s="355">
        <v>0</v>
      </c>
      <c r="T411" s="355">
        <v>0</v>
      </c>
      <c r="U411" s="355">
        <v>217.23000000000002</v>
      </c>
      <c r="V411" s="355">
        <v>388.49</v>
      </c>
      <c r="W411" s="355">
        <v>194.95999999999998</v>
      </c>
      <c r="X411" s="355">
        <v>1750</v>
      </c>
      <c r="Y411" s="355">
        <v>0</v>
      </c>
      <c r="Z411" s="355">
        <v>0</v>
      </c>
      <c r="AA411" s="355">
        <v>500</v>
      </c>
      <c r="AB411" s="355">
        <v>27.72</v>
      </c>
      <c r="AC411" s="355">
        <v>23266.91</v>
      </c>
      <c r="AD411" s="355">
        <v>0</v>
      </c>
      <c r="AE411" s="340">
        <v>70346.559999999998</v>
      </c>
      <c r="AF411" s="340">
        <v>0</v>
      </c>
      <c r="AG411" s="213"/>
      <c r="AH411" s="213"/>
      <c r="AI411" s="172">
        <v>-9751.7199999999993</v>
      </c>
      <c r="AJ411" s="227" t="s">
        <v>1232</v>
      </c>
      <c r="AK411" s="689"/>
      <c r="AL411" s="689"/>
      <c r="AM411" s="355">
        <v>24571.42</v>
      </c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  <c r="BH411" s="213"/>
      <c r="BI411" s="213"/>
      <c r="BJ411" s="213"/>
      <c r="BK411" s="213"/>
      <c r="BL411" s="213"/>
      <c r="BM411" s="213"/>
      <c r="BN411" s="213"/>
      <c r="BO411" s="213"/>
      <c r="BP411" s="213"/>
      <c r="BQ411" s="213"/>
      <c r="BR411" s="213"/>
      <c r="BS411" s="213"/>
      <c r="BT411" s="213"/>
      <c r="BU411" s="213"/>
      <c r="BV411" s="213"/>
      <c r="BW411" s="213"/>
      <c r="BX411" s="213"/>
      <c r="BY411" s="213"/>
    </row>
    <row r="412" spans="1:77" s="310" customFormat="1" ht="15.75" thickBot="1" x14ac:dyDescent="0.3">
      <c r="A412" s="208"/>
      <c r="B412" s="325"/>
      <c r="C412" s="326"/>
      <c r="D412" s="327"/>
      <c r="E412" s="328"/>
      <c r="F412" s="329"/>
      <c r="G412" s="229" t="s">
        <v>355</v>
      </c>
      <c r="H412" s="330"/>
      <c r="I412" s="327"/>
      <c r="J412" s="331"/>
      <c r="K412" s="327"/>
      <c r="L412" s="332"/>
      <c r="M412" s="333"/>
      <c r="N412" s="333"/>
      <c r="O412" s="333"/>
      <c r="P412" s="333"/>
      <c r="Q412" s="333"/>
      <c r="R412" s="333"/>
      <c r="S412" s="333"/>
      <c r="T412" s="333"/>
      <c r="U412" s="333"/>
      <c r="V412" s="333"/>
      <c r="W412" s="333"/>
      <c r="X412" s="333"/>
      <c r="Y412" s="333"/>
      <c r="Z412" s="333"/>
      <c r="AA412" s="333"/>
      <c r="AB412" s="333"/>
      <c r="AC412" s="333"/>
      <c r="AD412" s="333"/>
      <c r="AE412" s="334"/>
      <c r="AF412" s="403"/>
      <c r="AG412" s="213"/>
      <c r="AH412" s="213"/>
      <c r="AI412" s="678"/>
      <c r="AJ412" s="678"/>
      <c r="AK412" s="689"/>
      <c r="AL412" s="689"/>
      <c r="AM412" s="33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  <c r="BH412" s="213"/>
      <c r="BI412" s="213"/>
      <c r="BJ412" s="213"/>
      <c r="BK412" s="213"/>
      <c r="BL412" s="213"/>
      <c r="BM412" s="213"/>
      <c r="BN412" s="213"/>
      <c r="BO412" s="213"/>
      <c r="BP412" s="213"/>
      <c r="BQ412" s="213"/>
      <c r="BR412" s="213"/>
      <c r="BS412" s="213"/>
      <c r="BT412" s="213"/>
      <c r="BU412" s="213"/>
      <c r="BV412" s="213"/>
      <c r="BW412" s="213"/>
      <c r="BX412" s="213"/>
      <c r="BY412" s="213"/>
    </row>
    <row r="413" spans="1:77" s="310" customFormat="1" ht="15.75" thickBot="1" x14ac:dyDescent="0.3">
      <c r="A413" s="208"/>
      <c r="B413" s="325"/>
      <c r="C413" s="326"/>
      <c r="D413" s="327"/>
      <c r="E413" s="328"/>
      <c r="F413" s="351" t="s">
        <v>356</v>
      </c>
      <c r="G413" s="269">
        <v>400116.29</v>
      </c>
      <c r="H413" s="352"/>
      <c r="I413" s="353"/>
      <c r="J413" s="354"/>
      <c r="K413" s="353"/>
      <c r="L413" s="355">
        <v>10589.27</v>
      </c>
      <c r="M413" s="355">
        <v>36999.18</v>
      </c>
      <c r="N413" s="355">
        <v>17036.989999999998</v>
      </c>
      <c r="O413" s="355">
        <v>197368.07</v>
      </c>
      <c r="P413" s="355">
        <v>56325</v>
      </c>
      <c r="Q413" s="355">
        <v>1818.45</v>
      </c>
      <c r="R413" s="355">
        <v>0</v>
      </c>
      <c r="S413" s="355">
        <v>1420.31</v>
      </c>
      <c r="T413" s="355">
        <v>2500</v>
      </c>
      <c r="U413" s="355">
        <v>3624.6899999999996</v>
      </c>
      <c r="V413" s="355">
        <v>10086.560000000003</v>
      </c>
      <c r="W413" s="355">
        <v>976.31999999999994</v>
      </c>
      <c r="X413" s="355">
        <v>1859.06</v>
      </c>
      <c r="Y413" s="355">
        <v>0</v>
      </c>
      <c r="Z413" s="355">
        <v>0</v>
      </c>
      <c r="AA413" s="355">
        <v>1099.83</v>
      </c>
      <c r="AB413" s="355">
        <v>203.73999999999998</v>
      </c>
      <c r="AC413" s="355">
        <v>58208.820000000007</v>
      </c>
      <c r="AD413" s="355">
        <v>0</v>
      </c>
      <c r="AE413" s="340">
        <v>400116.29</v>
      </c>
      <c r="AF413" s="340">
        <v>2.3026025530725747E-13</v>
      </c>
      <c r="AG413" s="213"/>
      <c r="AH413" s="213"/>
      <c r="AI413" s="679">
        <v>1000.0000000000055</v>
      </c>
      <c r="AJ413" s="678" t="s">
        <v>1229</v>
      </c>
      <c r="AK413" s="689"/>
      <c r="AL413" s="689"/>
      <c r="AM413" s="355">
        <v>198317.97999999998</v>
      </c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D413" s="213"/>
      <c r="BE413" s="213"/>
      <c r="BF413" s="213"/>
      <c r="BG413" s="213"/>
      <c r="BH413" s="213"/>
      <c r="BI413" s="213"/>
      <c r="BJ413" s="213"/>
      <c r="BK413" s="213"/>
      <c r="BL413" s="213"/>
      <c r="BM413" s="213"/>
      <c r="BN413" s="213"/>
      <c r="BO413" s="213"/>
      <c r="BP413" s="213"/>
      <c r="BQ413" s="213"/>
      <c r="BR413" s="213"/>
      <c r="BS413" s="213"/>
      <c r="BT413" s="213"/>
      <c r="BU413" s="213"/>
      <c r="BV413" s="213"/>
      <c r="BW413" s="213"/>
      <c r="BX413" s="213"/>
      <c r="BY413" s="213"/>
    </row>
    <row r="414" spans="1:77" x14ac:dyDescent="0.25">
      <c r="AI414" s="172">
        <v>1000</v>
      </c>
      <c r="AJ414" s="678" t="s">
        <v>1230</v>
      </c>
      <c r="AK414" s="678"/>
      <c r="AL414" s="678"/>
    </row>
    <row r="415" spans="1:77" x14ac:dyDescent="0.25">
      <c r="AI415" s="172">
        <v>-5.4569682106375694E-12</v>
      </c>
      <c r="AJ415" s="678" t="s">
        <v>220</v>
      </c>
      <c r="AK415" s="678"/>
      <c r="AL415" s="678"/>
    </row>
    <row r="416" spans="1:77" s="308" customFormat="1" ht="45" x14ac:dyDescent="0.25">
      <c r="A416" s="245" t="s">
        <v>221</v>
      </c>
      <c r="B416" s="245" t="s">
        <v>222</v>
      </c>
      <c r="C416" s="303" t="s">
        <v>223</v>
      </c>
      <c r="D416" s="666" t="s">
        <v>224</v>
      </c>
      <c r="E416" s="304" t="s">
        <v>225</v>
      </c>
      <c r="F416" s="305" t="s">
        <v>226</v>
      </c>
      <c r="G416" s="306" t="s">
        <v>227</v>
      </c>
      <c r="H416" s="245" t="s">
        <v>228</v>
      </c>
      <c r="I416" s="245"/>
      <c r="J416" s="245" t="s">
        <v>230</v>
      </c>
      <c r="K416" s="245" t="s">
        <v>231</v>
      </c>
      <c r="L416" s="245" t="s">
        <v>232</v>
      </c>
      <c r="M416" s="245" t="s">
        <v>845</v>
      </c>
      <c r="N416" s="245" t="s">
        <v>113</v>
      </c>
      <c r="O416" s="245" t="s">
        <v>234</v>
      </c>
      <c r="P416" s="245" t="s">
        <v>115</v>
      </c>
      <c r="Q416" s="245" t="s">
        <v>235</v>
      </c>
      <c r="R416" s="245" t="s">
        <v>236</v>
      </c>
      <c r="S416" s="245" t="s">
        <v>237</v>
      </c>
      <c r="T416" s="245" t="s">
        <v>121</v>
      </c>
      <c r="U416" s="245" t="s">
        <v>238</v>
      </c>
      <c r="V416" s="245" t="s">
        <v>239</v>
      </c>
      <c r="W416" s="245" t="s">
        <v>240</v>
      </c>
      <c r="X416" s="245" t="s">
        <v>122</v>
      </c>
      <c r="Y416" s="245" t="s">
        <v>241</v>
      </c>
      <c r="Z416" s="245" t="s">
        <v>242</v>
      </c>
      <c r="AA416" s="245" t="s">
        <v>119</v>
      </c>
      <c r="AB416" s="245" t="s">
        <v>114</v>
      </c>
      <c r="AC416" s="245" t="s">
        <v>116</v>
      </c>
      <c r="AD416" s="245" t="s">
        <v>243</v>
      </c>
      <c r="AE416" s="307" t="s">
        <v>244</v>
      </c>
      <c r="AI416" s="687"/>
      <c r="AJ416" s="687"/>
      <c r="AK416" s="687"/>
      <c r="AL416" s="687"/>
      <c r="AM416" s="245" t="s">
        <v>234</v>
      </c>
    </row>
    <row r="417" spans="1:77" s="310" customFormat="1" x14ac:dyDescent="0.25">
      <c r="A417" s="287" t="s">
        <v>846</v>
      </c>
      <c r="B417" s="160"/>
      <c r="C417" s="258">
        <v>261</v>
      </c>
      <c r="D417" s="160" t="s">
        <v>246</v>
      </c>
      <c r="E417" s="177"/>
      <c r="F417" s="163" t="s">
        <v>359</v>
      </c>
      <c r="G417" s="404">
        <v>76.5</v>
      </c>
      <c r="H417" s="249" t="s">
        <v>769</v>
      </c>
      <c r="I417" s="160"/>
      <c r="J417" s="177"/>
      <c r="K417" s="160"/>
      <c r="L417" s="358">
        <v>3.64</v>
      </c>
      <c r="M417" s="299"/>
      <c r="N417" s="299"/>
      <c r="O417" s="299"/>
      <c r="P417" s="299"/>
      <c r="Q417" s="299"/>
      <c r="R417" s="299"/>
      <c r="S417" s="299"/>
      <c r="T417" s="299"/>
      <c r="U417" s="299">
        <v>72.86</v>
      </c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169">
        <v>76.5</v>
      </c>
      <c r="AF417" s="213">
        <v>0</v>
      </c>
      <c r="AG417" s="181"/>
      <c r="AH417" s="181"/>
      <c r="AI417" s="182"/>
      <c r="AJ417" s="182"/>
      <c r="AK417" s="182"/>
      <c r="AL417" s="182"/>
      <c r="AM417" s="299"/>
      <c r="AN417" s="181"/>
      <c r="AO417" s="213"/>
      <c r="AP417" s="213"/>
      <c r="AQ417" s="213"/>
      <c r="AR417" s="213"/>
      <c r="AS417" s="213"/>
      <c r="AT417" s="213"/>
      <c r="AU417" s="213"/>
      <c r="AV417" s="213"/>
      <c r="AW417" s="213"/>
      <c r="AX417" s="213"/>
      <c r="AY417" s="213"/>
      <c r="AZ417" s="213"/>
      <c r="BA417" s="213"/>
      <c r="BB417" s="213"/>
      <c r="BC417" s="213"/>
      <c r="BD417" s="213"/>
      <c r="BE417" s="213"/>
      <c r="BF417" s="213"/>
      <c r="BG417" s="213"/>
      <c r="BH417" s="213"/>
      <c r="BI417" s="213"/>
      <c r="BJ417" s="213"/>
      <c r="BK417" s="213"/>
      <c r="BL417" s="213"/>
      <c r="BM417" s="213"/>
      <c r="BN417" s="213"/>
      <c r="BO417" s="213"/>
      <c r="BP417" s="213"/>
      <c r="BQ417" s="213"/>
      <c r="BR417" s="213"/>
      <c r="BS417" s="213"/>
      <c r="BT417" s="213"/>
      <c r="BU417" s="213"/>
      <c r="BV417" s="213"/>
      <c r="BW417" s="213"/>
      <c r="BX417" s="213"/>
      <c r="BY417" s="213"/>
    </row>
    <row r="418" spans="1:77" s="183" customFormat="1" x14ac:dyDescent="0.25">
      <c r="A418" s="175"/>
      <c r="B418" s="160"/>
      <c r="C418" s="258">
        <v>262</v>
      </c>
      <c r="D418" s="160" t="s">
        <v>250</v>
      </c>
      <c r="E418" s="177"/>
      <c r="F418" s="163" t="s">
        <v>359</v>
      </c>
      <c r="G418" s="404">
        <v>49.82</v>
      </c>
      <c r="H418" s="249" t="s">
        <v>251</v>
      </c>
      <c r="I418" s="166"/>
      <c r="J418" s="179"/>
      <c r="K418" s="160"/>
      <c r="L418" s="299">
        <v>2.37</v>
      </c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>
        <v>47.45</v>
      </c>
      <c r="X418" s="299"/>
      <c r="Y418" s="299"/>
      <c r="Z418" s="299"/>
      <c r="AA418" s="299"/>
      <c r="AB418" s="299"/>
      <c r="AC418" s="299"/>
      <c r="AD418" s="311"/>
      <c r="AE418" s="169">
        <v>49.82</v>
      </c>
      <c r="AF418" s="213">
        <v>0</v>
      </c>
      <c r="AG418" s="181"/>
      <c r="AH418" s="181"/>
      <c r="AI418" s="182"/>
      <c r="AJ418" s="182"/>
      <c r="AK418" s="182"/>
      <c r="AL418" s="182"/>
      <c r="AM418" s="299"/>
      <c r="AN418" s="181"/>
      <c r="AO418" s="181"/>
      <c r="AP418" s="181"/>
      <c r="AQ418" s="181"/>
      <c r="AR418" s="181"/>
      <c r="AS418" s="181"/>
      <c r="AT418" s="181"/>
      <c r="AU418" s="181"/>
      <c r="AV418" s="181"/>
      <c r="AW418" s="181"/>
      <c r="AX418" s="181"/>
      <c r="AY418" s="181"/>
      <c r="AZ418" s="181"/>
      <c r="BA418" s="181"/>
      <c r="BB418" s="181"/>
      <c r="BC418" s="181"/>
      <c r="BD418" s="181"/>
      <c r="BE418" s="181"/>
      <c r="BF418" s="181"/>
      <c r="BG418" s="181"/>
      <c r="BH418" s="181"/>
      <c r="BI418" s="181"/>
      <c r="BJ418" s="181"/>
      <c r="BK418" s="181"/>
      <c r="BL418" s="181"/>
      <c r="BM418" s="181"/>
      <c r="BN418" s="181"/>
      <c r="BO418" s="181"/>
      <c r="BP418" s="181"/>
      <c r="BQ418" s="181"/>
      <c r="BR418" s="181"/>
      <c r="BS418" s="181"/>
      <c r="BT418" s="181"/>
      <c r="BU418" s="181"/>
      <c r="BV418" s="181"/>
      <c r="BW418" s="181"/>
      <c r="BX418" s="181"/>
    </row>
    <row r="419" spans="1:77" s="183" customFormat="1" x14ac:dyDescent="0.25">
      <c r="A419" s="175"/>
      <c r="B419" s="160"/>
      <c r="C419" s="258">
        <v>263</v>
      </c>
      <c r="D419" s="160" t="s">
        <v>252</v>
      </c>
      <c r="E419" s="177"/>
      <c r="F419" s="163" t="s">
        <v>359</v>
      </c>
      <c r="G419" s="404">
        <v>90.91</v>
      </c>
      <c r="H419" s="249" t="s">
        <v>605</v>
      </c>
      <c r="I419" s="166"/>
      <c r="J419" s="179"/>
      <c r="K419" s="160"/>
      <c r="L419" s="299">
        <v>4.33</v>
      </c>
      <c r="M419" s="299"/>
      <c r="N419" s="299"/>
      <c r="O419" s="299"/>
      <c r="P419" s="299"/>
      <c r="Q419" s="299"/>
      <c r="R419" s="299"/>
      <c r="S419" s="299"/>
      <c r="T419" s="299"/>
      <c r="U419" s="299"/>
      <c r="V419" s="299">
        <v>86.58</v>
      </c>
      <c r="W419" s="299"/>
      <c r="X419" s="299"/>
      <c r="Y419" s="299"/>
      <c r="Z419" s="299"/>
      <c r="AA419" s="299"/>
      <c r="AB419" s="299"/>
      <c r="AC419" s="299"/>
      <c r="AD419" s="311"/>
      <c r="AE419" s="169">
        <v>90.91</v>
      </c>
      <c r="AF419" s="213">
        <v>0</v>
      </c>
      <c r="AG419" s="181"/>
      <c r="AH419" s="181"/>
      <c r="AI419" s="182"/>
      <c r="AJ419" s="182"/>
      <c r="AK419" s="182"/>
      <c r="AL419" s="182"/>
      <c r="AM419" s="299"/>
      <c r="AN419" s="181"/>
      <c r="AO419" s="181"/>
      <c r="AP419" s="181"/>
      <c r="AQ419" s="181"/>
      <c r="AR419" s="181"/>
      <c r="AS419" s="181"/>
      <c r="AT419" s="181"/>
      <c r="AU419" s="181"/>
      <c r="AV419" s="181"/>
      <c r="AW419" s="181"/>
      <c r="AX419" s="181"/>
      <c r="AY419" s="181"/>
      <c r="AZ419" s="181"/>
      <c r="BA419" s="181"/>
      <c r="BB419" s="181"/>
      <c r="BC419" s="181"/>
      <c r="BD419" s="181"/>
      <c r="BE419" s="181"/>
      <c r="BF419" s="181"/>
      <c r="BG419" s="181"/>
      <c r="BH419" s="181"/>
      <c r="BI419" s="181"/>
      <c r="BJ419" s="181"/>
      <c r="BK419" s="181"/>
      <c r="BL419" s="181"/>
      <c r="BM419" s="181"/>
      <c r="BN419" s="181"/>
      <c r="BO419" s="181"/>
      <c r="BP419" s="181"/>
      <c r="BQ419" s="181"/>
      <c r="BR419" s="181"/>
      <c r="BS419" s="181"/>
      <c r="BT419" s="181"/>
      <c r="BU419" s="181"/>
      <c r="BV419" s="181"/>
      <c r="BW419" s="181"/>
      <c r="BX419" s="181"/>
    </row>
    <row r="420" spans="1:77" s="183" customFormat="1" x14ac:dyDescent="0.25">
      <c r="A420" s="160"/>
      <c r="B420" s="160"/>
      <c r="C420" s="258">
        <v>264</v>
      </c>
      <c r="D420" s="160" t="s">
        <v>252</v>
      </c>
      <c r="E420" s="177"/>
      <c r="F420" s="163" t="s">
        <v>847</v>
      </c>
      <c r="G420" s="377"/>
      <c r="H420" s="249" t="s">
        <v>771</v>
      </c>
      <c r="I420" s="254"/>
      <c r="J420" s="313"/>
      <c r="K420" s="160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69">
        <v>0</v>
      </c>
      <c r="AF420" s="213">
        <v>0</v>
      </c>
      <c r="AG420" s="181"/>
      <c r="AH420" s="181"/>
      <c r="AI420" s="182"/>
      <c r="AJ420" s="182"/>
      <c r="AK420" s="182"/>
      <c r="AL420" s="182"/>
      <c r="AM420" s="185"/>
      <c r="AN420" s="181"/>
      <c r="AO420" s="181"/>
      <c r="AP420" s="181"/>
      <c r="AQ420" s="181"/>
      <c r="AR420" s="181"/>
      <c r="AS420" s="181"/>
      <c r="AT420" s="181"/>
      <c r="AU420" s="181"/>
      <c r="AV420" s="181"/>
      <c r="AW420" s="181"/>
      <c r="AX420" s="181"/>
      <c r="AY420" s="181"/>
      <c r="AZ420" s="181"/>
      <c r="BA420" s="181"/>
      <c r="BB420" s="181"/>
      <c r="BC420" s="181"/>
      <c r="BD420" s="181"/>
      <c r="BE420" s="181"/>
      <c r="BF420" s="181"/>
      <c r="BG420" s="181"/>
      <c r="BH420" s="181"/>
      <c r="BI420" s="181"/>
      <c r="BJ420" s="181"/>
      <c r="BK420" s="181"/>
      <c r="BL420" s="181"/>
      <c r="BM420" s="181"/>
      <c r="BN420" s="181"/>
      <c r="BO420" s="181"/>
      <c r="BP420" s="181"/>
      <c r="BQ420" s="181"/>
      <c r="BR420" s="181"/>
      <c r="BS420" s="181"/>
      <c r="BT420" s="181"/>
      <c r="BU420" s="181"/>
      <c r="BV420" s="181"/>
      <c r="BW420" s="181"/>
      <c r="BX420" s="181"/>
      <c r="BY420" s="181"/>
    </row>
    <row r="421" spans="1:77" s="183" customFormat="1" x14ac:dyDescent="0.25">
      <c r="A421" s="160"/>
      <c r="B421" s="160"/>
      <c r="C421" s="258">
        <v>265</v>
      </c>
      <c r="D421" s="160" t="s">
        <v>848</v>
      </c>
      <c r="E421" s="177"/>
      <c r="F421" s="186" t="s">
        <v>607</v>
      </c>
      <c r="G421" s="404">
        <v>81.11</v>
      </c>
      <c r="H421" s="249" t="s">
        <v>261</v>
      </c>
      <c r="I421" s="254"/>
      <c r="J421" s="313"/>
      <c r="K421" s="160"/>
      <c r="L421" s="185">
        <v>13.52</v>
      </c>
      <c r="M421" s="185">
        <v>67.59</v>
      </c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69">
        <v>81.11</v>
      </c>
      <c r="AF421" s="213">
        <v>0</v>
      </c>
      <c r="AG421" s="181"/>
      <c r="AH421" s="181"/>
      <c r="AI421" s="182"/>
      <c r="AJ421" s="182"/>
      <c r="AK421" s="182"/>
      <c r="AL421" s="182"/>
      <c r="AM421" s="185"/>
      <c r="AN421" s="181"/>
      <c r="AO421" s="181"/>
      <c r="AP421" s="181"/>
      <c r="AQ421" s="181"/>
      <c r="AR421" s="181"/>
      <c r="AS421" s="181"/>
      <c r="AT421" s="181"/>
      <c r="AU421" s="181"/>
      <c r="AV421" s="181"/>
      <c r="AW421" s="181"/>
      <c r="AX421" s="181"/>
      <c r="AY421" s="181"/>
      <c r="AZ421" s="181"/>
      <c r="BA421" s="181"/>
      <c r="BB421" s="181"/>
      <c r="BC421" s="181"/>
      <c r="BD421" s="181"/>
      <c r="BE421" s="181"/>
      <c r="BF421" s="181"/>
      <c r="BG421" s="181"/>
      <c r="BH421" s="181"/>
      <c r="BI421" s="181"/>
      <c r="BJ421" s="181"/>
      <c r="BK421" s="181"/>
      <c r="BL421" s="181"/>
      <c r="BM421" s="181"/>
      <c r="BN421" s="181"/>
      <c r="BO421" s="181"/>
      <c r="BP421" s="181"/>
      <c r="BQ421" s="181"/>
      <c r="BR421" s="181"/>
      <c r="BS421" s="181"/>
      <c r="BT421" s="181"/>
      <c r="BU421" s="181"/>
      <c r="BV421" s="181"/>
      <c r="BW421" s="181"/>
      <c r="BX421" s="181"/>
      <c r="BY421" s="181"/>
    </row>
    <row r="422" spans="1:77" s="183" customFormat="1" x14ac:dyDescent="0.25">
      <c r="A422" s="313"/>
      <c r="B422" s="160"/>
      <c r="C422" s="258">
        <v>266</v>
      </c>
      <c r="D422" s="318" t="s">
        <v>849</v>
      </c>
      <c r="E422" s="313"/>
      <c r="F422" s="344" t="s">
        <v>850</v>
      </c>
      <c r="G422" s="405"/>
      <c r="H422" s="347" t="s">
        <v>773</v>
      </c>
      <c r="I422" s="160"/>
      <c r="J422" s="313"/>
      <c r="K422" s="254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69">
        <v>0</v>
      </c>
      <c r="AF422" s="213">
        <v>0</v>
      </c>
      <c r="AG422" s="181"/>
      <c r="AH422" s="181"/>
      <c r="AI422" s="182"/>
      <c r="AJ422" s="182"/>
      <c r="AK422" s="182"/>
      <c r="AL422" s="182"/>
      <c r="AM422" s="185"/>
      <c r="AN422" s="181"/>
      <c r="AO422" s="181"/>
      <c r="AP422" s="181"/>
      <c r="AQ422" s="181"/>
      <c r="AR422" s="181"/>
      <c r="AS422" s="181"/>
      <c r="AT422" s="181"/>
      <c r="AU422" s="181"/>
      <c r="AV422" s="181"/>
      <c r="AW422" s="181"/>
      <c r="AX422" s="181"/>
      <c r="AY422" s="181"/>
      <c r="AZ422" s="181"/>
      <c r="BA422" s="181"/>
      <c r="BB422" s="181"/>
      <c r="BC422" s="181"/>
      <c r="BD422" s="181"/>
      <c r="BE422" s="181"/>
      <c r="BF422" s="181"/>
      <c r="BG422" s="181"/>
      <c r="BH422" s="181"/>
      <c r="BI422" s="181"/>
      <c r="BJ422" s="181"/>
      <c r="BK422" s="181"/>
      <c r="BL422" s="181"/>
      <c r="BM422" s="181"/>
      <c r="BN422" s="181"/>
      <c r="BO422" s="181"/>
      <c r="BP422" s="181"/>
      <c r="BQ422" s="181"/>
      <c r="BR422" s="181"/>
      <c r="BS422" s="181"/>
      <c r="BT422" s="181"/>
      <c r="BU422" s="181"/>
      <c r="BV422" s="181"/>
      <c r="BW422" s="181"/>
      <c r="BX422" s="181"/>
      <c r="BY422" s="181"/>
    </row>
    <row r="423" spans="1:77" s="183" customFormat="1" x14ac:dyDescent="0.25">
      <c r="A423" s="313"/>
      <c r="B423" s="160"/>
      <c r="C423" s="258">
        <v>267</v>
      </c>
      <c r="D423" s="318" t="s">
        <v>266</v>
      </c>
      <c r="E423" s="313"/>
      <c r="F423" s="344" t="s">
        <v>263</v>
      </c>
      <c r="G423" s="406">
        <v>30.77</v>
      </c>
      <c r="H423" s="254" t="s">
        <v>366</v>
      </c>
      <c r="I423" s="160"/>
      <c r="J423" s="316"/>
      <c r="K423" s="254"/>
      <c r="L423" s="184">
        <v>5.13</v>
      </c>
      <c r="M423" s="185"/>
      <c r="N423" s="185">
        <v>25.64</v>
      </c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69">
        <v>30.77</v>
      </c>
      <c r="AF423" s="213">
        <v>0</v>
      </c>
      <c r="AG423" s="181"/>
      <c r="AH423" s="181"/>
      <c r="AI423" s="182"/>
      <c r="AJ423" s="182"/>
      <c r="AK423" s="182"/>
      <c r="AL423" s="182"/>
      <c r="AM423" s="185"/>
      <c r="AN423" s="181"/>
      <c r="AO423" s="181"/>
      <c r="AP423" s="181"/>
      <c r="AQ423" s="181"/>
      <c r="AR423" s="181"/>
      <c r="AS423" s="181"/>
      <c r="AT423" s="181"/>
      <c r="AU423" s="181"/>
      <c r="AV423" s="181"/>
      <c r="AW423" s="181"/>
      <c r="AX423" s="181"/>
      <c r="AY423" s="181"/>
      <c r="AZ423" s="181"/>
      <c r="BA423" s="181"/>
      <c r="BB423" s="181"/>
      <c r="BC423" s="181"/>
      <c r="BD423" s="181"/>
      <c r="BE423" s="181"/>
      <c r="BF423" s="181"/>
      <c r="BG423" s="181"/>
      <c r="BH423" s="181"/>
      <c r="BI423" s="181"/>
      <c r="BJ423" s="181"/>
      <c r="BK423" s="181"/>
      <c r="BL423" s="181"/>
      <c r="BM423" s="181"/>
      <c r="BN423" s="181"/>
      <c r="BO423" s="181"/>
      <c r="BP423" s="181"/>
      <c r="BQ423" s="181"/>
      <c r="BR423" s="181"/>
      <c r="BS423" s="181"/>
      <c r="BT423" s="181"/>
      <c r="BU423" s="181"/>
      <c r="BV423" s="181"/>
      <c r="BW423" s="181"/>
      <c r="BX423" s="181"/>
      <c r="BY423" s="181"/>
    </row>
    <row r="424" spans="1:77" s="183" customFormat="1" x14ac:dyDescent="0.25">
      <c r="A424" s="313"/>
      <c r="B424" s="160"/>
      <c r="C424" s="258">
        <v>268</v>
      </c>
      <c r="D424" s="318" t="s">
        <v>266</v>
      </c>
      <c r="E424" s="313"/>
      <c r="F424" s="344" t="s">
        <v>263</v>
      </c>
      <c r="G424" s="406">
        <v>15.2</v>
      </c>
      <c r="H424" s="254" t="s">
        <v>367</v>
      </c>
      <c r="I424" s="160"/>
      <c r="J424" s="316"/>
      <c r="K424" s="254"/>
      <c r="L424" s="184">
        <v>2.5299999999999998</v>
      </c>
      <c r="M424" s="185"/>
      <c r="N424" s="185">
        <v>12.67</v>
      </c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69">
        <v>15.2</v>
      </c>
      <c r="AF424" s="213">
        <v>0</v>
      </c>
      <c r="AG424" s="181"/>
      <c r="AH424" s="181"/>
      <c r="AI424" s="182"/>
      <c r="AJ424" s="182"/>
      <c r="AK424" s="182"/>
      <c r="AL424" s="182"/>
      <c r="AM424" s="185"/>
      <c r="AN424" s="181"/>
      <c r="AO424" s="181"/>
      <c r="AP424" s="181"/>
      <c r="AQ424" s="181"/>
      <c r="AR424" s="181"/>
      <c r="AS424" s="181"/>
      <c r="AT424" s="181"/>
      <c r="AU424" s="181"/>
      <c r="AV424" s="181"/>
      <c r="AW424" s="181"/>
      <c r="AX424" s="181"/>
      <c r="AY424" s="181"/>
      <c r="AZ424" s="181"/>
      <c r="BA424" s="181"/>
      <c r="BB424" s="181"/>
      <c r="BC424" s="181"/>
      <c r="BD424" s="181"/>
      <c r="BE424" s="181"/>
      <c r="BF424" s="181"/>
      <c r="BG424" s="181"/>
      <c r="BH424" s="181"/>
      <c r="BI424" s="181"/>
      <c r="BJ424" s="181"/>
      <c r="BK424" s="181"/>
      <c r="BL424" s="181"/>
      <c r="BM424" s="181"/>
      <c r="BN424" s="181"/>
      <c r="BO424" s="181"/>
      <c r="BP424" s="181"/>
      <c r="BQ424" s="181"/>
      <c r="BR424" s="181"/>
      <c r="BS424" s="181"/>
      <c r="BT424" s="181"/>
      <c r="BU424" s="181"/>
      <c r="BV424" s="181"/>
      <c r="BW424" s="181"/>
      <c r="BX424" s="181"/>
      <c r="BY424" s="181"/>
    </row>
    <row r="425" spans="1:77" s="183" customFormat="1" x14ac:dyDescent="0.25">
      <c r="A425" s="313"/>
      <c r="B425" s="160"/>
      <c r="C425" s="258">
        <v>269</v>
      </c>
      <c r="D425" s="318" t="s">
        <v>266</v>
      </c>
      <c r="E425" s="313"/>
      <c r="F425" s="344" t="s">
        <v>774</v>
      </c>
      <c r="G425" s="406">
        <v>11.88</v>
      </c>
      <c r="H425" s="254" t="s">
        <v>775</v>
      </c>
      <c r="I425" s="160"/>
      <c r="J425" s="316"/>
      <c r="K425" s="254"/>
      <c r="L425" s="349">
        <v>1.98</v>
      </c>
      <c r="M425" s="185"/>
      <c r="N425" s="185">
        <v>9.9</v>
      </c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69">
        <v>11.88</v>
      </c>
      <c r="AF425" s="213">
        <v>0</v>
      </c>
      <c r="AG425" s="181"/>
      <c r="AH425" s="181"/>
      <c r="AI425" s="182"/>
      <c r="AJ425" s="182"/>
      <c r="AK425" s="182"/>
      <c r="AL425" s="182"/>
      <c r="AM425" s="185"/>
      <c r="AN425" s="181"/>
      <c r="AO425" s="181"/>
      <c r="AP425" s="181"/>
      <c r="AQ425" s="181"/>
      <c r="AR425" s="181"/>
      <c r="AS425" s="181"/>
      <c r="AT425" s="181"/>
      <c r="AU425" s="181"/>
      <c r="AV425" s="181"/>
      <c r="AW425" s="181"/>
      <c r="AX425" s="181"/>
      <c r="AY425" s="181"/>
      <c r="AZ425" s="181"/>
      <c r="BA425" s="181"/>
      <c r="BB425" s="181"/>
      <c r="BC425" s="181"/>
      <c r="BD425" s="181"/>
      <c r="BE425" s="181"/>
      <c r="BF425" s="181"/>
      <c r="BG425" s="181"/>
      <c r="BH425" s="181"/>
      <c r="BI425" s="181"/>
      <c r="BJ425" s="181"/>
      <c r="BK425" s="181"/>
      <c r="BL425" s="181"/>
      <c r="BM425" s="181"/>
      <c r="BN425" s="181"/>
      <c r="BO425" s="181"/>
      <c r="BP425" s="181"/>
      <c r="BQ425" s="181"/>
      <c r="BR425" s="181"/>
      <c r="BS425" s="181"/>
      <c r="BT425" s="181"/>
      <c r="BU425" s="181"/>
      <c r="BV425" s="181"/>
      <c r="BW425" s="181"/>
      <c r="BX425" s="181"/>
      <c r="BY425" s="181"/>
    </row>
    <row r="426" spans="1:77" s="183" customFormat="1" x14ac:dyDescent="0.25">
      <c r="A426" s="160"/>
      <c r="B426" s="374"/>
      <c r="C426" s="258">
        <v>270</v>
      </c>
      <c r="D426" s="160" t="s">
        <v>313</v>
      </c>
      <c r="E426" s="316"/>
      <c r="F426" s="163" t="s">
        <v>371</v>
      </c>
      <c r="G426" s="404">
        <v>827.95</v>
      </c>
      <c r="H426" s="249" t="s">
        <v>534</v>
      </c>
      <c r="I426" s="254"/>
      <c r="J426" s="313"/>
      <c r="K426" s="160"/>
      <c r="L426" s="167">
        <v>137.99</v>
      </c>
      <c r="M426" s="167">
        <v>689.96</v>
      </c>
      <c r="N426" s="290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85"/>
      <c r="AE426" s="169">
        <v>827.95</v>
      </c>
      <c r="AF426" s="213">
        <v>0</v>
      </c>
      <c r="AG426" s="181"/>
      <c r="AH426" s="181"/>
      <c r="AI426" s="182"/>
      <c r="AJ426" s="182"/>
      <c r="AK426" s="182"/>
      <c r="AL426" s="182"/>
      <c r="AM426" s="167"/>
      <c r="AN426" s="181"/>
      <c r="AO426" s="181"/>
      <c r="AP426" s="181"/>
      <c r="AQ426" s="181"/>
      <c r="AR426" s="181"/>
      <c r="AS426" s="181"/>
      <c r="AT426" s="181"/>
      <c r="AU426" s="181"/>
      <c r="AV426" s="181"/>
      <c r="AW426" s="181"/>
      <c r="AX426" s="181"/>
      <c r="AY426" s="181"/>
      <c r="AZ426" s="181"/>
      <c r="BA426" s="181"/>
      <c r="BB426" s="181"/>
      <c r="BC426" s="181"/>
      <c r="BD426" s="181"/>
      <c r="BE426" s="181"/>
      <c r="BF426" s="181"/>
      <c r="BG426" s="181"/>
      <c r="BH426" s="181"/>
      <c r="BI426" s="181"/>
      <c r="BJ426" s="181"/>
      <c r="BK426" s="181"/>
      <c r="BL426" s="181"/>
      <c r="BM426" s="181"/>
      <c r="BN426" s="181"/>
      <c r="BO426" s="181"/>
      <c r="BP426" s="181"/>
      <c r="BQ426" s="181"/>
      <c r="BR426" s="181"/>
      <c r="BS426" s="181"/>
      <c r="BT426" s="181"/>
      <c r="BU426" s="181"/>
      <c r="BV426" s="181"/>
      <c r="BW426" s="181"/>
      <c r="BX426" s="181"/>
      <c r="BY426" s="181"/>
    </row>
    <row r="427" spans="1:77" s="183" customFormat="1" x14ac:dyDescent="0.25">
      <c r="A427" s="313"/>
      <c r="B427" s="160"/>
      <c r="C427" s="258">
        <v>271</v>
      </c>
      <c r="D427" s="318" t="s">
        <v>254</v>
      </c>
      <c r="E427" s="179"/>
      <c r="F427" s="163" t="s">
        <v>715</v>
      </c>
      <c r="G427" s="404">
        <v>141.59</v>
      </c>
      <c r="H427" s="254" t="s">
        <v>716</v>
      </c>
      <c r="I427" s="160"/>
      <c r="J427" s="313"/>
      <c r="K427" s="254"/>
      <c r="L427" s="673">
        <v>23.6</v>
      </c>
      <c r="M427" s="167"/>
      <c r="N427" s="167">
        <v>117.99</v>
      </c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69">
        <v>141.59</v>
      </c>
      <c r="AF427" s="213">
        <v>0</v>
      </c>
      <c r="AG427" s="181"/>
      <c r="AH427" s="181"/>
      <c r="AI427" s="182"/>
      <c r="AJ427" s="182"/>
      <c r="AK427" s="182"/>
      <c r="AL427" s="182"/>
      <c r="AM427" s="185"/>
      <c r="AN427" s="181"/>
      <c r="AO427" s="181"/>
      <c r="AP427" s="181"/>
      <c r="AQ427" s="181"/>
      <c r="AR427" s="181"/>
      <c r="AS427" s="181"/>
      <c r="AT427" s="181"/>
      <c r="AU427" s="181"/>
      <c r="AV427" s="181"/>
      <c r="AW427" s="181"/>
      <c r="AX427" s="181"/>
      <c r="AY427" s="181"/>
      <c r="AZ427" s="181"/>
      <c r="BA427" s="181"/>
      <c r="BB427" s="181"/>
      <c r="BC427" s="181"/>
      <c r="BD427" s="181"/>
      <c r="BE427" s="181"/>
      <c r="BF427" s="181"/>
      <c r="BG427" s="181"/>
      <c r="BH427" s="181"/>
      <c r="BI427" s="181"/>
      <c r="BJ427" s="181"/>
      <c r="BK427" s="181"/>
      <c r="BL427" s="181"/>
      <c r="BM427" s="181"/>
      <c r="BN427" s="181"/>
      <c r="BO427" s="181"/>
      <c r="BP427" s="181"/>
      <c r="BQ427" s="181"/>
      <c r="BR427" s="181"/>
      <c r="BS427" s="181"/>
      <c r="BT427" s="181"/>
      <c r="BU427" s="181"/>
      <c r="BV427" s="181"/>
      <c r="BW427" s="181"/>
      <c r="BX427" s="181"/>
      <c r="BY427" s="181"/>
    </row>
    <row r="428" spans="1:77" s="183" customFormat="1" x14ac:dyDescent="0.25">
      <c r="A428" s="173"/>
      <c r="B428" s="160" t="s">
        <v>851</v>
      </c>
      <c r="C428" s="258">
        <v>272</v>
      </c>
      <c r="D428" s="160" t="s">
        <v>374</v>
      </c>
      <c r="E428" s="179"/>
      <c r="F428" s="344" t="s">
        <v>208</v>
      </c>
      <c r="G428" s="407">
        <v>39.6</v>
      </c>
      <c r="H428" s="197" t="s">
        <v>271</v>
      </c>
      <c r="I428" s="160"/>
      <c r="J428" s="177"/>
      <c r="K428" s="160"/>
      <c r="L428" s="299">
        <v>6.6</v>
      </c>
      <c r="M428" s="185"/>
      <c r="N428" s="184">
        <v>33</v>
      </c>
      <c r="O428" s="299"/>
      <c r="P428" s="184"/>
      <c r="Q428" s="299"/>
      <c r="R428" s="299"/>
      <c r="S428" s="184"/>
      <c r="T428" s="184"/>
      <c r="U428" s="184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169">
        <v>39.6</v>
      </c>
      <c r="AF428" s="213">
        <v>0</v>
      </c>
      <c r="AG428" s="181"/>
      <c r="AH428" s="181"/>
      <c r="AI428" s="182"/>
      <c r="AJ428" s="182"/>
      <c r="AK428" s="182"/>
      <c r="AL428" s="182"/>
      <c r="AM428" s="299"/>
      <c r="AN428" s="181"/>
      <c r="AO428" s="181"/>
      <c r="AP428" s="181"/>
      <c r="AQ428" s="181"/>
      <c r="AR428" s="181"/>
      <c r="AS428" s="181"/>
      <c r="AT428" s="181"/>
      <c r="AU428" s="181"/>
      <c r="AV428" s="181"/>
      <c r="AW428" s="181"/>
      <c r="AX428" s="181"/>
      <c r="AY428" s="181"/>
      <c r="AZ428" s="181"/>
      <c r="BA428" s="181"/>
      <c r="BB428" s="181"/>
      <c r="BC428" s="181"/>
      <c r="BD428" s="181"/>
      <c r="BE428" s="181"/>
      <c r="BF428" s="181"/>
      <c r="BG428" s="181"/>
      <c r="BH428" s="181"/>
      <c r="BI428" s="181"/>
      <c r="BJ428" s="181"/>
      <c r="BK428" s="181"/>
      <c r="BL428" s="181"/>
      <c r="BM428" s="181"/>
      <c r="BN428" s="181"/>
      <c r="BO428" s="181"/>
      <c r="BP428" s="181"/>
      <c r="BQ428" s="181"/>
      <c r="BR428" s="181"/>
      <c r="BS428" s="181"/>
      <c r="BT428" s="181"/>
      <c r="BU428" s="181"/>
      <c r="BV428" s="181"/>
      <c r="BW428" s="181"/>
      <c r="BX428" s="181"/>
      <c r="BY428" s="181"/>
    </row>
    <row r="429" spans="1:77" s="310" customFormat="1" x14ac:dyDescent="0.25">
      <c r="A429" s="173"/>
      <c r="B429" s="160" t="s">
        <v>852</v>
      </c>
      <c r="C429" s="258">
        <v>273</v>
      </c>
      <c r="D429" s="160" t="s">
        <v>853</v>
      </c>
      <c r="E429" s="162"/>
      <c r="F429" s="163" t="s">
        <v>637</v>
      </c>
      <c r="G429" s="408">
        <v>1100.8800000000001</v>
      </c>
      <c r="H429" s="249" t="s">
        <v>276</v>
      </c>
      <c r="I429" s="160"/>
      <c r="J429" s="302"/>
      <c r="K429" s="160"/>
      <c r="L429" s="298">
        <v>183.48</v>
      </c>
      <c r="M429" s="299">
        <v>917.4</v>
      </c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169">
        <v>1100.8799999999999</v>
      </c>
      <c r="AF429" s="213">
        <v>0</v>
      </c>
      <c r="AG429" s="181"/>
      <c r="AH429" s="181"/>
      <c r="AI429" s="182"/>
      <c r="AJ429" s="182"/>
      <c r="AK429" s="182"/>
      <c r="AL429" s="182"/>
      <c r="AM429" s="299"/>
      <c r="AN429" s="181"/>
      <c r="AO429" s="213"/>
      <c r="AP429" s="213"/>
      <c r="AQ429" s="213"/>
      <c r="AR429" s="213"/>
      <c r="AS429" s="213"/>
      <c r="AT429" s="213"/>
      <c r="AU429" s="213"/>
      <c r="AV429" s="213"/>
      <c r="AW429" s="213"/>
      <c r="AX429" s="213"/>
      <c r="AY429" s="213"/>
      <c r="AZ429" s="213"/>
      <c r="BA429" s="213"/>
      <c r="BB429" s="213"/>
      <c r="BC429" s="213"/>
      <c r="BD429" s="213"/>
      <c r="BE429" s="213"/>
      <c r="BF429" s="213"/>
      <c r="BG429" s="213"/>
      <c r="BH429" s="213"/>
      <c r="BI429" s="213"/>
      <c r="BJ429" s="213"/>
      <c r="BK429" s="213"/>
      <c r="BL429" s="213"/>
      <c r="BM429" s="213"/>
      <c r="BN429" s="213"/>
      <c r="BO429" s="213"/>
      <c r="BP429" s="213"/>
      <c r="BQ429" s="213"/>
      <c r="BR429" s="213"/>
      <c r="BS429" s="213"/>
      <c r="BT429" s="213"/>
      <c r="BU429" s="213"/>
      <c r="BV429" s="213"/>
      <c r="BW429" s="213"/>
      <c r="BX429" s="213"/>
      <c r="BY429" s="213"/>
    </row>
    <row r="430" spans="1:77" s="310" customFormat="1" x14ac:dyDescent="0.25">
      <c r="A430" s="173"/>
      <c r="B430" s="160" t="s">
        <v>854</v>
      </c>
      <c r="C430" s="258">
        <v>274</v>
      </c>
      <c r="D430" s="160" t="s">
        <v>278</v>
      </c>
      <c r="E430" s="162"/>
      <c r="F430" s="163" t="s">
        <v>206</v>
      </c>
      <c r="G430" s="408">
        <v>27.64</v>
      </c>
      <c r="H430" s="249" t="s">
        <v>279</v>
      </c>
      <c r="I430" s="160"/>
      <c r="J430" s="302"/>
      <c r="K430" s="160"/>
      <c r="L430" s="298">
        <v>4.6100000000000003</v>
      </c>
      <c r="M430" s="299"/>
      <c r="N430" s="299">
        <v>23.03</v>
      </c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169">
        <v>27.64</v>
      </c>
      <c r="AF430" s="213">
        <v>0</v>
      </c>
      <c r="AG430" s="181"/>
      <c r="AH430" s="181"/>
      <c r="AI430" s="182"/>
      <c r="AJ430" s="182"/>
      <c r="AK430" s="182"/>
      <c r="AL430" s="182"/>
      <c r="AM430" s="299"/>
      <c r="AN430" s="181"/>
      <c r="AO430" s="213"/>
      <c r="AP430" s="213"/>
      <c r="AQ430" s="213"/>
      <c r="AR430" s="213"/>
      <c r="AS430" s="213"/>
      <c r="AT430" s="213"/>
      <c r="AU430" s="213"/>
      <c r="AV430" s="213"/>
      <c r="AW430" s="213"/>
      <c r="AX430" s="213"/>
      <c r="AY430" s="213"/>
      <c r="AZ430" s="213"/>
      <c r="BA430" s="213"/>
      <c r="BB430" s="213"/>
      <c r="BC430" s="213"/>
      <c r="BD430" s="213"/>
      <c r="BE430" s="213"/>
      <c r="BF430" s="213"/>
      <c r="BG430" s="213"/>
      <c r="BH430" s="213"/>
      <c r="BI430" s="213"/>
      <c r="BJ430" s="213"/>
      <c r="BK430" s="213"/>
      <c r="BL430" s="213"/>
      <c r="BM430" s="213"/>
      <c r="BN430" s="213"/>
      <c r="BO430" s="213"/>
      <c r="BP430" s="213"/>
      <c r="BQ430" s="213"/>
      <c r="BR430" s="213"/>
      <c r="BS430" s="213"/>
      <c r="BT430" s="213"/>
      <c r="BU430" s="213"/>
      <c r="BV430" s="213"/>
      <c r="BW430" s="213"/>
      <c r="BX430" s="213"/>
      <c r="BY430" s="213"/>
    </row>
    <row r="431" spans="1:77" s="183" customFormat="1" ht="15.75" thickBot="1" x14ac:dyDescent="0.3">
      <c r="A431" s="173"/>
      <c r="B431" s="160" t="s">
        <v>855</v>
      </c>
      <c r="C431" s="258">
        <v>275</v>
      </c>
      <c r="D431" s="160"/>
      <c r="E431" s="179"/>
      <c r="F431" s="344" t="s">
        <v>179</v>
      </c>
      <c r="G431" s="407">
        <v>194.34</v>
      </c>
      <c r="H431" s="197" t="s">
        <v>401</v>
      </c>
      <c r="I431" s="160"/>
      <c r="J431" s="177"/>
      <c r="K431" s="364"/>
      <c r="L431" s="299">
        <v>32.39</v>
      </c>
      <c r="M431" s="299"/>
      <c r="N431" s="184">
        <v>161.94999999999999</v>
      </c>
      <c r="O431" s="299"/>
      <c r="P431" s="184"/>
      <c r="Q431" s="299"/>
      <c r="R431" s="299"/>
      <c r="S431" s="184"/>
      <c r="T431" s="184"/>
      <c r="U431" s="184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169">
        <v>194.33999999999997</v>
      </c>
      <c r="AF431" s="213">
        <v>0</v>
      </c>
      <c r="AG431" s="181"/>
      <c r="AH431" s="181"/>
      <c r="AI431" s="182"/>
      <c r="AJ431" s="182"/>
      <c r="AK431" s="182"/>
      <c r="AL431" s="182"/>
      <c r="AM431" s="299"/>
      <c r="AN431" s="181"/>
      <c r="AO431" s="181"/>
      <c r="AP431" s="181"/>
      <c r="AQ431" s="181"/>
      <c r="AR431" s="181"/>
      <c r="AS431" s="181"/>
      <c r="AT431" s="181"/>
      <c r="AU431" s="181"/>
      <c r="AV431" s="181"/>
      <c r="AW431" s="181"/>
      <c r="AX431" s="181"/>
      <c r="AY431" s="181"/>
      <c r="AZ431" s="181"/>
      <c r="BA431" s="181"/>
      <c r="BB431" s="181"/>
      <c r="BC431" s="181"/>
      <c r="BD431" s="181"/>
      <c r="BE431" s="181"/>
      <c r="BF431" s="181"/>
      <c r="BG431" s="181"/>
      <c r="BH431" s="181"/>
      <c r="BI431" s="181"/>
      <c r="BJ431" s="181"/>
      <c r="BK431" s="181"/>
      <c r="BL431" s="181"/>
      <c r="BM431" s="181"/>
      <c r="BN431" s="181"/>
      <c r="BO431" s="181"/>
      <c r="BP431" s="181"/>
      <c r="BQ431" s="181"/>
      <c r="BR431" s="181"/>
      <c r="BS431" s="181"/>
      <c r="BT431" s="181"/>
      <c r="BU431" s="181"/>
      <c r="BV431" s="181"/>
      <c r="BW431" s="181"/>
      <c r="BX431" s="181"/>
      <c r="BY431" s="181"/>
    </row>
    <row r="432" spans="1:77" s="310" customFormat="1" x14ac:dyDescent="0.25">
      <c r="A432" s="173"/>
      <c r="B432" s="160" t="s">
        <v>856</v>
      </c>
      <c r="C432" s="258">
        <v>276</v>
      </c>
      <c r="D432" s="160" t="s">
        <v>313</v>
      </c>
      <c r="E432" s="162"/>
      <c r="F432" s="381" t="s">
        <v>417</v>
      </c>
      <c r="G432" s="409">
        <v>5.9</v>
      </c>
      <c r="H432" s="389" t="s">
        <v>857</v>
      </c>
      <c r="I432" s="160"/>
      <c r="J432" s="302"/>
      <c r="K432" s="160"/>
      <c r="L432" s="298">
        <v>0.98</v>
      </c>
      <c r="M432" s="299">
        <v>4.92</v>
      </c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169">
        <v>5.9</v>
      </c>
      <c r="AF432" s="213">
        <v>0</v>
      </c>
      <c r="AG432" s="181"/>
      <c r="AH432" s="181"/>
      <c r="AI432" s="182"/>
      <c r="AJ432" s="182"/>
      <c r="AK432" s="182"/>
      <c r="AL432" s="182"/>
      <c r="AM432" s="299"/>
      <c r="AN432" s="181"/>
      <c r="AO432" s="213"/>
      <c r="AP432" s="213"/>
      <c r="AQ432" s="213"/>
      <c r="AR432" s="213"/>
      <c r="AS432" s="213"/>
      <c r="AT432" s="213"/>
      <c r="AU432" s="213"/>
      <c r="AV432" s="213"/>
      <c r="AW432" s="213"/>
      <c r="AX432" s="213"/>
      <c r="AY432" s="213"/>
      <c r="AZ432" s="213"/>
      <c r="BA432" s="213"/>
      <c r="BB432" s="213"/>
      <c r="BC432" s="213"/>
      <c r="BD432" s="213"/>
      <c r="BE432" s="213"/>
      <c r="BF432" s="213"/>
      <c r="BG432" s="213"/>
      <c r="BH432" s="213"/>
      <c r="BI432" s="213"/>
      <c r="BJ432" s="213"/>
      <c r="BK432" s="213"/>
      <c r="BL432" s="213"/>
      <c r="BM432" s="213"/>
      <c r="BN432" s="213"/>
      <c r="BO432" s="213"/>
      <c r="BP432" s="213"/>
      <c r="BQ432" s="213"/>
      <c r="BR432" s="213"/>
      <c r="BS432" s="213"/>
      <c r="BT432" s="213"/>
      <c r="BU432" s="213"/>
      <c r="BV432" s="213"/>
      <c r="BW432" s="213"/>
      <c r="BX432" s="213"/>
      <c r="BY432" s="213"/>
    </row>
    <row r="433" spans="1:77" s="310" customFormat="1" ht="15.75" thickBot="1" x14ac:dyDescent="0.3">
      <c r="A433" s="173"/>
      <c r="B433" s="160"/>
      <c r="C433" s="176"/>
      <c r="D433" s="160" t="s">
        <v>313</v>
      </c>
      <c r="E433" s="162"/>
      <c r="F433" s="381"/>
      <c r="G433" s="410">
        <v>5.81</v>
      </c>
      <c r="H433" s="389" t="s">
        <v>858</v>
      </c>
      <c r="I433" s="160"/>
      <c r="J433" s="302"/>
      <c r="K433" s="160"/>
      <c r="L433" s="298">
        <v>0.97</v>
      </c>
      <c r="M433" s="299">
        <v>4.84</v>
      </c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169">
        <v>5.81</v>
      </c>
      <c r="AF433" s="213">
        <v>0</v>
      </c>
      <c r="AG433" s="181"/>
      <c r="AH433" s="181"/>
      <c r="AI433" s="182"/>
      <c r="AJ433" s="182"/>
      <c r="AK433" s="182"/>
      <c r="AL433" s="182"/>
      <c r="AM433" s="299"/>
      <c r="AN433" s="181"/>
      <c r="AO433" s="213"/>
      <c r="AP433" s="213"/>
      <c r="AQ433" s="213"/>
      <c r="AR433" s="213"/>
      <c r="AS433" s="213"/>
      <c r="AT433" s="213"/>
      <c r="AU433" s="213"/>
      <c r="AV433" s="213"/>
      <c r="AW433" s="213"/>
      <c r="AX433" s="213"/>
      <c r="AY433" s="213"/>
      <c r="AZ433" s="213"/>
      <c r="BA433" s="213"/>
      <c r="BB433" s="213"/>
      <c r="BC433" s="213"/>
      <c r="BD433" s="213"/>
      <c r="BE433" s="213"/>
      <c r="BF433" s="213"/>
      <c r="BG433" s="213"/>
      <c r="BH433" s="213"/>
      <c r="BI433" s="213"/>
      <c r="BJ433" s="213"/>
      <c r="BK433" s="213"/>
      <c r="BL433" s="213"/>
      <c r="BM433" s="213"/>
      <c r="BN433" s="213"/>
      <c r="BO433" s="213"/>
      <c r="BP433" s="213"/>
      <c r="BQ433" s="213"/>
      <c r="BR433" s="213"/>
      <c r="BS433" s="213"/>
      <c r="BT433" s="213"/>
      <c r="BU433" s="213"/>
      <c r="BV433" s="213"/>
      <c r="BW433" s="213"/>
      <c r="BX433" s="213"/>
      <c r="BY433" s="213"/>
    </row>
    <row r="434" spans="1:77" s="310" customFormat="1" ht="15.75" thickBot="1" x14ac:dyDescent="0.3">
      <c r="A434" s="160"/>
      <c r="B434" s="160" t="s">
        <v>859</v>
      </c>
      <c r="C434" s="176">
        <v>278</v>
      </c>
      <c r="D434" s="160" t="s">
        <v>299</v>
      </c>
      <c r="E434" s="177"/>
      <c r="F434" s="163" t="s">
        <v>300</v>
      </c>
      <c r="G434" s="411">
        <v>23.11</v>
      </c>
      <c r="H434" s="249" t="s">
        <v>794</v>
      </c>
      <c r="I434" s="160"/>
      <c r="J434" s="302"/>
      <c r="K434" s="160"/>
      <c r="L434" s="298">
        <v>3.85</v>
      </c>
      <c r="M434" s="185"/>
      <c r="N434" s="185">
        <v>19.260000000000002</v>
      </c>
      <c r="O434" s="185"/>
      <c r="P434" s="185"/>
      <c r="Q434" s="185"/>
      <c r="R434" s="185"/>
      <c r="S434" s="185"/>
      <c r="T434" s="185"/>
      <c r="U434" s="185"/>
      <c r="V434" s="323"/>
      <c r="W434" s="323"/>
      <c r="X434" s="185"/>
      <c r="Y434" s="185"/>
      <c r="Z434" s="185"/>
      <c r="AA434" s="185"/>
      <c r="AB434" s="185"/>
      <c r="AC434" s="185"/>
      <c r="AD434" s="185"/>
      <c r="AE434" s="169">
        <v>23.110000000000003</v>
      </c>
      <c r="AF434" s="213">
        <v>0</v>
      </c>
      <c r="AG434" s="213"/>
      <c r="AH434" s="213"/>
      <c r="AI434" s="689"/>
      <c r="AJ434" s="689"/>
      <c r="AK434" s="689"/>
      <c r="AL434" s="689"/>
      <c r="AM434" s="185"/>
      <c r="AN434" s="213"/>
      <c r="AO434" s="213"/>
      <c r="AP434" s="213"/>
      <c r="AQ434" s="213"/>
      <c r="AR434" s="213"/>
      <c r="AS434" s="213"/>
      <c r="AT434" s="213"/>
      <c r="AU434" s="213"/>
      <c r="AV434" s="213"/>
      <c r="AW434" s="213"/>
      <c r="AX434" s="213"/>
      <c r="AY434" s="213"/>
      <c r="AZ434" s="213"/>
      <c r="BA434" s="213"/>
      <c r="BB434" s="213"/>
      <c r="BC434" s="213"/>
      <c r="BD434" s="213"/>
      <c r="BE434" s="213"/>
      <c r="BF434" s="213"/>
      <c r="BG434" s="213"/>
      <c r="BH434" s="213"/>
      <c r="BI434" s="213"/>
      <c r="BJ434" s="213"/>
      <c r="BK434" s="213"/>
      <c r="BL434" s="213"/>
      <c r="BM434" s="213"/>
      <c r="BN434" s="213"/>
      <c r="BO434" s="213"/>
      <c r="BP434" s="213"/>
      <c r="BQ434" s="213"/>
      <c r="BR434" s="213"/>
      <c r="BS434" s="213"/>
      <c r="BT434" s="213"/>
      <c r="BU434" s="213"/>
      <c r="BV434" s="213"/>
      <c r="BW434" s="213"/>
      <c r="BX434" s="213"/>
      <c r="BY434" s="213"/>
    </row>
    <row r="435" spans="1:77" s="310" customFormat="1" x14ac:dyDescent="0.25">
      <c r="A435" s="173"/>
      <c r="B435" s="160" t="s">
        <v>860</v>
      </c>
      <c r="C435" s="161">
        <v>279</v>
      </c>
      <c r="D435" s="160" t="s">
        <v>839</v>
      </c>
      <c r="E435" s="162"/>
      <c r="F435" s="381" t="s">
        <v>498</v>
      </c>
      <c r="G435" s="409">
        <v>3960</v>
      </c>
      <c r="H435" s="389" t="s">
        <v>861</v>
      </c>
      <c r="I435" s="160"/>
      <c r="J435" s="302"/>
      <c r="K435" s="160"/>
      <c r="L435" s="298">
        <v>660</v>
      </c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>
        <v>3300</v>
      </c>
      <c r="Y435" s="299"/>
      <c r="Z435" s="299"/>
      <c r="AA435" s="299"/>
      <c r="AB435" s="299"/>
      <c r="AC435" s="299"/>
      <c r="AD435" s="299"/>
      <c r="AE435" s="169">
        <v>3960</v>
      </c>
      <c r="AF435" s="213">
        <v>0</v>
      </c>
      <c r="AG435" s="181"/>
      <c r="AH435" s="181"/>
      <c r="AI435" s="182"/>
      <c r="AJ435" s="182"/>
      <c r="AK435" s="182"/>
      <c r="AL435" s="182"/>
      <c r="AM435" s="299"/>
      <c r="AN435" s="181"/>
      <c r="AO435" s="213"/>
      <c r="AP435" s="213"/>
      <c r="AQ435" s="213"/>
      <c r="AR435" s="213"/>
      <c r="AS435" s="213"/>
      <c r="AT435" s="213"/>
      <c r="AU435" s="213"/>
      <c r="AV435" s="213"/>
      <c r="AW435" s="213"/>
      <c r="AX435" s="213"/>
      <c r="AY435" s="213"/>
      <c r="AZ435" s="213"/>
      <c r="BA435" s="213"/>
      <c r="BB435" s="213"/>
      <c r="BC435" s="213"/>
      <c r="BD435" s="213"/>
      <c r="BE435" s="213"/>
      <c r="BF435" s="213"/>
      <c r="BG435" s="213"/>
      <c r="BH435" s="213"/>
      <c r="BI435" s="213"/>
      <c r="BJ435" s="213"/>
      <c r="BK435" s="213"/>
      <c r="BL435" s="213"/>
      <c r="BM435" s="213"/>
      <c r="BN435" s="213"/>
      <c r="BO435" s="213"/>
      <c r="BP435" s="213"/>
      <c r="BQ435" s="213"/>
      <c r="BR435" s="213"/>
      <c r="BS435" s="213"/>
      <c r="BT435" s="213"/>
      <c r="BU435" s="213"/>
      <c r="BV435" s="213"/>
      <c r="BW435" s="213"/>
      <c r="BX435" s="213"/>
      <c r="BY435" s="213"/>
    </row>
    <row r="436" spans="1:77" s="310" customFormat="1" ht="15.75" thickBot="1" x14ac:dyDescent="0.3">
      <c r="A436" s="173"/>
      <c r="B436" s="160"/>
      <c r="C436" s="161"/>
      <c r="D436" s="160" t="s">
        <v>862</v>
      </c>
      <c r="E436" s="162"/>
      <c r="F436" s="381"/>
      <c r="G436" s="410">
        <v>600</v>
      </c>
      <c r="H436" s="389" t="s">
        <v>863</v>
      </c>
      <c r="I436" s="160"/>
      <c r="J436" s="302"/>
      <c r="K436" s="160"/>
      <c r="L436" s="298">
        <v>100</v>
      </c>
      <c r="M436" s="299">
        <v>500</v>
      </c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169">
        <v>600</v>
      </c>
      <c r="AF436" s="213">
        <v>0</v>
      </c>
      <c r="AG436" s="181"/>
      <c r="AH436" s="181"/>
      <c r="AI436" s="182"/>
      <c r="AJ436" s="182"/>
      <c r="AK436" s="182"/>
      <c r="AL436" s="182"/>
      <c r="AM436" s="299"/>
      <c r="AN436" s="181"/>
      <c r="AO436" s="213"/>
      <c r="AP436" s="213"/>
      <c r="AQ436" s="213"/>
      <c r="AR436" s="213"/>
      <c r="AS436" s="213"/>
      <c r="AT436" s="213"/>
      <c r="AU436" s="213"/>
      <c r="AV436" s="213"/>
      <c r="AW436" s="213"/>
      <c r="AX436" s="213"/>
      <c r="AY436" s="213"/>
      <c r="AZ436" s="213"/>
      <c r="BA436" s="213"/>
      <c r="BB436" s="213"/>
      <c r="BC436" s="213"/>
      <c r="BD436" s="213"/>
      <c r="BE436" s="213"/>
      <c r="BF436" s="213"/>
      <c r="BG436" s="213"/>
      <c r="BH436" s="213"/>
      <c r="BI436" s="213"/>
      <c r="BJ436" s="213"/>
      <c r="BK436" s="213"/>
      <c r="BL436" s="213"/>
      <c r="BM436" s="213"/>
      <c r="BN436" s="213"/>
      <c r="BO436" s="213"/>
      <c r="BP436" s="213"/>
      <c r="BQ436" s="213"/>
      <c r="BR436" s="213"/>
      <c r="BS436" s="213"/>
      <c r="BT436" s="213"/>
      <c r="BU436" s="213"/>
      <c r="BV436" s="213"/>
      <c r="BW436" s="213"/>
      <c r="BX436" s="213"/>
      <c r="BY436" s="213"/>
    </row>
    <row r="437" spans="1:77" s="310" customFormat="1" ht="15.75" thickBot="1" x14ac:dyDescent="0.3">
      <c r="A437" s="173"/>
      <c r="B437" s="160" t="s">
        <v>864</v>
      </c>
      <c r="C437" s="161">
        <v>280</v>
      </c>
      <c r="D437" s="160" t="s">
        <v>494</v>
      </c>
      <c r="E437" s="162"/>
      <c r="F437" s="163" t="s">
        <v>495</v>
      </c>
      <c r="G437" s="411">
        <v>254.32</v>
      </c>
      <c r="H437" s="249" t="s">
        <v>865</v>
      </c>
      <c r="I437" s="160"/>
      <c r="J437" s="302"/>
      <c r="K437" s="160"/>
      <c r="L437" s="298">
        <v>42.39</v>
      </c>
      <c r="M437" s="299">
        <v>211.93</v>
      </c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169">
        <v>254.32</v>
      </c>
      <c r="AF437" s="213">
        <v>0</v>
      </c>
      <c r="AG437" s="181"/>
      <c r="AH437" s="181"/>
      <c r="AI437" s="182"/>
      <c r="AJ437" s="182"/>
      <c r="AK437" s="182"/>
      <c r="AL437" s="182"/>
      <c r="AM437" s="299"/>
      <c r="AN437" s="181"/>
      <c r="AO437" s="213"/>
      <c r="AP437" s="213"/>
      <c r="AQ437" s="213"/>
      <c r="AR437" s="213"/>
      <c r="AS437" s="213"/>
      <c r="AT437" s="213"/>
      <c r="AU437" s="213"/>
      <c r="AV437" s="213"/>
      <c r="AW437" s="213"/>
      <c r="AX437" s="213"/>
      <c r="AY437" s="213"/>
      <c r="AZ437" s="213"/>
      <c r="BA437" s="213"/>
      <c r="BB437" s="213"/>
      <c r="BC437" s="213"/>
      <c r="BD437" s="213"/>
      <c r="BE437" s="213"/>
      <c r="BF437" s="213"/>
      <c r="BG437" s="213"/>
      <c r="BH437" s="213"/>
      <c r="BI437" s="213"/>
      <c r="BJ437" s="213"/>
      <c r="BK437" s="213"/>
      <c r="BL437" s="213"/>
      <c r="BM437" s="213"/>
      <c r="BN437" s="213"/>
      <c r="BO437" s="213"/>
      <c r="BP437" s="213"/>
      <c r="BQ437" s="213"/>
      <c r="BR437" s="213"/>
      <c r="BS437" s="213"/>
      <c r="BT437" s="213"/>
      <c r="BU437" s="213"/>
      <c r="BV437" s="213"/>
      <c r="BW437" s="213"/>
      <c r="BX437" s="213"/>
      <c r="BY437" s="213"/>
    </row>
    <row r="438" spans="1:77" s="310" customFormat="1" x14ac:dyDescent="0.25">
      <c r="A438" s="173"/>
      <c r="B438" s="160" t="s">
        <v>866</v>
      </c>
      <c r="C438" s="176">
        <v>281</v>
      </c>
      <c r="D438" s="160" t="s">
        <v>390</v>
      </c>
      <c r="E438" s="162"/>
      <c r="F438" s="381" t="s">
        <v>388</v>
      </c>
      <c r="G438" s="409">
        <v>20</v>
      </c>
      <c r="H438" s="389" t="s">
        <v>552</v>
      </c>
      <c r="I438" s="160"/>
      <c r="J438" s="302"/>
      <c r="K438" s="160"/>
      <c r="L438" s="298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>
        <v>20</v>
      </c>
      <c r="X438" s="299"/>
      <c r="Y438" s="299"/>
      <c r="Z438" s="299"/>
      <c r="AA438" s="299"/>
      <c r="AB438" s="299"/>
      <c r="AC438" s="299"/>
      <c r="AD438" s="299"/>
      <c r="AE438" s="169">
        <v>20</v>
      </c>
      <c r="AF438" s="213">
        <v>0</v>
      </c>
      <c r="AG438" s="181"/>
      <c r="AH438" s="181"/>
      <c r="AI438" s="182"/>
      <c r="AJ438" s="182"/>
      <c r="AK438" s="182"/>
      <c r="AL438" s="182"/>
      <c r="AM438" s="299"/>
      <c r="AN438" s="181"/>
      <c r="AO438" s="213"/>
      <c r="AP438" s="213"/>
      <c r="AQ438" s="213"/>
      <c r="AR438" s="213"/>
      <c r="AS438" s="213"/>
      <c r="AT438" s="213"/>
      <c r="AU438" s="213"/>
      <c r="AV438" s="213"/>
      <c r="AW438" s="213"/>
      <c r="AX438" s="213"/>
      <c r="AY438" s="213"/>
      <c r="AZ438" s="213"/>
      <c r="BA438" s="213"/>
      <c r="BB438" s="213"/>
      <c r="BC438" s="213"/>
      <c r="BD438" s="213"/>
      <c r="BE438" s="213"/>
      <c r="BF438" s="213"/>
      <c r="BG438" s="213"/>
      <c r="BH438" s="213"/>
      <c r="BI438" s="213"/>
      <c r="BJ438" s="213"/>
      <c r="BK438" s="213"/>
      <c r="BL438" s="213"/>
      <c r="BM438" s="213"/>
      <c r="BN438" s="213"/>
      <c r="BO438" s="213"/>
      <c r="BP438" s="213"/>
      <c r="BQ438" s="213"/>
      <c r="BR438" s="213"/>
      <c r="BS438" s="213"/>
      <c r="BT438" s="213"/>
      <c r="BU438" s="213"/>
      <c r="BV438" s="213"/>
      <c r="BW438" s="213"/>
      <c r="BX438" s="213"/>
      <c r="BY438" s="213"/>
    </row>
    <row r="439" spans="1:77" s="310" customFormat="1" ht="15.75" thickBot="1" x14ac:dyDescent="0.3">
      <c r="A439" s="173"/>
      <c r="B439" s="160"/>
      <c r="C439" s="176"/>
      <c r="D439" s="160" t="s">
        <v>387</v>
      </c>
      <c r="E439" s="162"/>
      <c r="F439" s="381"/>
      <c r="G439" s="410">
        <v>70</v>
      </c>
      <c r="H439" s="389" t="s">
        <v>867</v>
      </c>
      <c r="I439" s="160"/>
      <c r="J439" s="302"/>
      <c r="K439" s="160"/>
      <c r="L439" s="298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>
        <v>70</v>
      </c>
      <c r="W439" s="299"/>
      <c r="X439" s="299"/>
      <c r="Y439" s="299"/>
      <c r="Z439" s="299"/>
      <c r="AA439" s="299"/>
      <c r="AB439" s="299"/>
      <c r="AC439" s="299"/>
      <c r="AD439" s="299"/>
      <c r="AE439" s="169">
        <v>70</v>
      </c>
      <c r="AF439" s="213">
        <v>0</v>
      </c>
      <c r="AG439" s="181"/>
      <c r="AH439" s="181"/>
      <c r="AI439" s="182"/>
      <c r="AJ439" s="182"/>
      <c r="AK439" s="182"/>
      <c r="AL439" s="182"/>
      <c r="AM439" s="299"/>
      <c r="AN439" s="181"/>
      <c r="AO439" s="213"/>
      <c r="AP439" s="213"/>
      <c r="AQ439" s="213"/>
      <c r="AR439" s="213"/>
      <c r="AS439" s="213"/>
      <c r="AT439" s="213"/>
      <c r="AU439" s="213"/>
      <c r="AV439" s="213"/>
      <c r="AW439" s="213"/>
      <c r="AX439" s="213"/>
      <c r="AY439" s="213"/>
      <c r="AZ439" s="213"/>
      <c r="BA439" s="213"/>
      <c r="BB439" s="213"/>
      <c r="BC439" s="213"/>
      <c r="BD439" s="213"/>
      <c r="BE439" s="213"/>
      <c r="BF439" s="213"/>
      <c r="BG439" s="213"/>
      <c r="BH439" s="213"/>
      <c r="BI439" s="213"/>
      <c r="BJ439" s="213"/>
      <c r="BK439" s="213"/>
      <c r="BL439" s="213"/>
      <c r="BM439" s="213"/>
      <c r="BN439" s="213"/>
      <c r="BO439" s="213"/>
      <c r="BP439" s="213"/>
      <c r="BQ439" s="213"/>
      <c r="BR439" s="213"/>
      <c r="BS439" s="213"/>
      <c r="BT439" s="213"/>
      <c r="BU439" s="213"/>
      <c r="BV439" s="213"/>
      <c r="BW439" s="213"/>
      <c r="BX439" s="213"/>
      <c r="BY439" s="213"/>
    </row>
    <row r="440" spans="1:77" s="310" customFormat="1" x14ac:dyDescent="0.25">
      <c r="A440" s="173"/>
      <c r="B440" s="160" t="s">
        <v>868</v>
      </c>
      <c r="C440" s="161">
        <v>282</v>
      </c>
      <c r="D440" s="160" t="s">
        <v>308</v>
      </c>
      <c r="E440" s="162"/>
      <c r="F440" s="163" t="s">
        <v>869</v>
      </c>
      <c r="G440" s="412">
        <v>300</v>
      </c>
      <c r="H440" s="249" t="s">
        <v>870</v>
      </c>
      <c r="I440" s="160"/>
      <c r="J440" s="302"/>
      <c r="K440" s="160"/>
      <c r="L440" s="298">
        <v>50</v>
      </c>
      <c r="M440" s="299"/>
      <c r="N440" s="299">
        <v>250</v>
      </c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169">
        <v>300</v>
      </c>
      <c r="AF440" s="213">
        <v>0</v>
      </c>
      <c r="AG440" s="181"/>
      <c r="AH440" s="181"/>
      <c r="AI440" s="182"/>
      <c r="AJ440" s="182"/>
      <c r="AK440" s="182"/>
      <c r="AL440" s="182"/>
      <c r="AM440" s="299"/>
      <c r="AN440" s="181"/>
      <c r="AO440" s="213"/>
      <c r="AP440" s="213"/>
      <c r="AQ440" s="213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D440" s="213"/>
      <c r="BE440" s="213"/>
      <c r="BF440" s="213"/>
      <c r="BG440" s="213"/>
      <c r="BH440" s="213"/>
      <c r="BI440" s="213"/>
      <c r="BJ440" s="213"/>
      <c r="BK440" s="213"/>
      <c r="BL440" s="213"/>
      <c r="BM440" s="213"/>
      <c r="BN440" s="213"/>
      <c r="BO440" s="213"/>
      <c r="BP440" s="213"/>
      <c r="BQ440" s="213"/>
      <c r="BR440" s="213"/>
      <c r="BS440" s="213"/>
      <c r="BT440" s="213"/>
      <c r="BU440" s="213"/>
      <c r="BV440" s="213"/>
      <c r="BW440" s="213"/>
      <c r="BX440" s="213"/>
      <c r="BY440" s="213"/>
    </row>
    <row r="441" spans="1:77" s="310" customFormat="1" x14ac:dyDescent="0.25">
      <c r="A441" s="173"/>
      <c r="B441" s="160" t="s">
        <v>871</v>
      </c>
      <c r="C441" s="161">
        <v>283</v>
      </c>
      <c r="D441" s="160" t="s">
        <v>390</v>
      </c>
      <c r="E441" s="162"/>
      <c r="F441" s="163" t="s">
        <v>872</v>
      </c>
      <c r="G441" s="408">
        <v>201.48</v>
      </c>
      <c r="H441" s="254" t="s">
        <v>873</v>
      </c>
      <c r="I441" s="160"/>
      <c r="J441" s="302"/>
      <c r="K441" s="160"/>
      <c r="L441" s="298">
        <v>20.58</v>
      </c>
      <c r="M441" s="299"/>
      <c r="N441" s="299"/>
      <c r="O441" s="299"/>
      <c r="P441" s="299"/>
      <c r="Q441" s="299"/>
      <c r="R441" s="299"/>
      <c r="S441" s="299"/>
      <c r="T441" s="299"/>
      <c r="U441" s="299"/>
      <c r="V441" s="299">
        <v>102.9</v>
      </c>
      <c r="W441" s="299"/>
      <c r="X441" s="299"/>
      <c r="Y441" s="299"/>
      <c r="Z441" s="299"/>
      <c r="AA441" s="299"/>
      <c r="AB441" s="299"/>
      <c r="AC441" s="299"/>
      <c r="AD441" s="299"/>
      <c r="AE441" s="169">
        <v>123.48</v>
      </c>
      <c r="AF441" s="213">
        <v>77.999999999999986</v>
      </c>
      <c r="AG441" s="181"/>
      <c r="AH441" s="181"/>
      <c r="AI441" s="182"/>
      <c r="AJ441" s="182"/>
      <c r="AK441" s="182"/>
      <c r="AL441" s="182"/>
      <c r="AM441" s="299"/>
      <c r="AN441" s="181"/>
      <c r="AO441" s="213"/>
      <c r="AP441" s="213"/>
      <c r="AQ441" s="213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D441" s="213"/>
      <c r="BE441" s="213"/>
      <c r="BF441" s="213"/>
      <c r="BG441" s="213"/>
      <c r="BH441" s="213"/>
      <c r="BI441" s="213"/>
      <c r="BJ441" s="213"/>
      <c r="BK441" s="213"/>
      <c r="BL441" s="213"/>
      <c r="BM441" s="213"/>
      <c r="BN441" s="213"/>
      <c r="BO441" s="213"/>
      <c r="BP441" s="213"/>
      <c r="BQ441" s="213"/>
      <c r="BR441" s="213"/>
      <c r="BS441" s="213"/>
      <c r="BT441" s="213"/>
      <c r="BU441" s="213"/>
      <c r="BV441" s="213"/>
      <c r="BW441" s="213"/>
      <c r="BX441" s="213"/>
      <c r="BY441" s="213"/>
    </row>
    <row r="442" spans="1:77" s="310" customFormat="1" x14ac:dyDescent="0.25">
      <c r="A442" s="173"/>
      <c r="B442" s="160"/>
      <c r="C442" s="161"/>
      <c r="D442" s="160" t="s">
        <v>649</v>
      </c>
      <c r="E442" s="162"/>
      <c r="F442" s="163"/>
      <c r="G442" s="402"/>
      <c r="H442" s="254" t="s">
        <v>874</v>
      </c>
      <c r="I442" s="160"/>
      <c r="J442" s="302"/>
      <c r="K442" s="160"/>
      <c r="L442" s="298">
        <v>13</v>
      </c>
      <c r="M442" s="299"/>
      <c r="N442" s="299"/>
      <c r="O442" s="299"/>
      <c r="P442" s="299"/>
      <c r="Q442" s="299"/>
      <c r="R442" s="299"/>
      <c r="S442" s="299"/>
      <c r="T442" s="299"/>
      <c r="U442" s="299">
        <v>65</v>
      </c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169">
        <v>78</v>
      </c>
      <c r="AF442" s="213">
        <v>-78</v>
      </c>
      <c r="AG442" s="181"/>
      <c r="AH442" s="181"/>
      <c r="AI442" s="182"/>
      <c r="AJ442" s="182"/>
      <c r="AK442" s="182"/>
      <c r="AL442" s="182"/>
      <c r="AM442" s="299"/>
      <c r="AN442" s="181"/>
      <c r="AO442" s="213"/>
      <c r="AP442" s="213"/>
      <c r="AQ442" s="213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D442" s="213"/>
      <c r="BE442" s="213"/>
      <c r="BF442" s="213"/>
      <c r="BG442" s="213"/>
      <c r="BH442" s="213"/>
      <c r="BI442" s="213"/>
      <c r="BJ442" s="213"/>
      <c r="BK442" s="213"/>
      <c r="BL442" s="213"/>
      <c r="BM442" s="213"/>
      <c r="BN442" s="213"/>
      <c r="BO442" s="213"/>
      <c r="BP442" s="213"/>
      <c r="BQ442" s="213"/>
      <c r="BR442" s="213"/>
      <c r="BS442" s="213"/>
      <c r="BT442" s="213"/>
      <c r="BU442" s="213"/>
      <c r="BV442" s="213"/>
      <c r="BW442" s="213"/>
      <c r="BX442" s="213"/>
      <c r="BY442" s="213"/>
    </row>
    <row r="443" spans="1:77" s="310" customFormat="1" x14ac:dyDescent="0.25">
      <c r="A443" s="173"/>
      <c r="B443" s="160" t="s">
        <v>875</v>
      </c>
      <c r="C443" s="161">
        <v>284</v>
      </c>
      <c r="D443" s="160" t="s">
        <v>876</v>
      </c>
      <c r="E443" s="162"/>
      <c r="F443" s="163" t="s">
        <v>877</v>
      </c>
      <c r="G443" s="408">
        <v>200</v>
      </c>
      <c r="H443" s="254" t="s">
        <v>878</v>
      </c>
      <c r="I443" s="160"/>
      <c r="J443" s="302"/>
      <c r="K443" s="160"/>
      <c r="L443" s="298"/>
      <c r="M443" s="299"/>
      <c r="N443" s="299">
        <v>200</v>
      </c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169">
        <v>200</v>
      </c>
      <c r="AF443" s="213">
        <v>0</v>
      </c>
      <c r="AG443" s="181"/>
      <c r="AH443" s="181"/>
      <c r="AI443" s="182"/>
      <c r="AJ443" s="182"/>
      <c r="AK443" s="182"/>
      <c r="AL443" s="182"/>
      <c r="AM443" s="299"/>
      <c r="AN443" s="181"/>
      <c r="AO443" s="213"/>
      <c r="AP443" s="213"/>
      <c r="AQ443" s="213"/>
      <c r="AR443" s="213"/>
      <c r="AS443" s="213"/>
      <c r="AT443" s="213"/>
      <c r="AU443" s="213"/>
      <c r="AV443" s="213"/>
      <c r="AW443" s="213"/>
      <c r="AX443" s="213"/>
      <c r="AY443" s="213"/>
      <c r="AZ443" s="213"/>
      <c r="BA443" s="213"/>
      <c r="BB443" s="213"/>
      <c r="BC443" s="213"/>
      <c r="BD443" s="213"/>
      <c r="BE443" s="213"/>
      <c r="BF443" s="213"/>
      <c r="BG443" s="213"/>
      <c r="BH443" s="213"/>
      <c r="BI443" s="213"/>
      <c r="BJ443" s="213"/>
      <c r="BK443" s="213"/>
      <c r="BL443" s="213"/>
      <c r="BM443" s="213"/>
      <c r="BN443" s="213"/>
      <c r="BO443" s="213"/>
      <c r="BP443" s="213"/>
      <c r="BQ443" s="213"/>
      <c r="BR443" s="213"/>
      <c r="BS443" s="213"/>
      <c r="BT443" s="213"/>
      <c r="BU443" s="213"/>
      <c r="BV443" s="213"/>
      <c r="BW443" s="213"/>
      <c r="BX443" s="213"/>
      <c r="BY443" s="213"/>
    </row>
    <row r="444" spans="1:77" s="310" customFormat="1" x14ac:dyDescent="0.25">
      <c r="A444" s="173"/>
      <c r="B444" s="160" t="s">
        <v>879</v>
      </c>
      <c r="C444" s="161">
        <v>285</v>
      </c>
      <c r="D444" s="160" t="s">
        <v>880</v>
      </c>
      <c r="E444" s="162"/>
      <c r="F444" s="163" t="s">
        <v>881</v>
      </c>
      <c r="G444" s="408">
        <v>6000</v>
      </c>
      <c r="H444" s="413" t="s">
        <v>882</v>
      </c>
      <c r="I444" s="160"/>
      <c r="J444" s="302"/>
      <c r="K444" s="160"/>
      <c r="L444" s="298"/>
      <c r="M444" s="299"/>
      <c r="N444" s="299"/>
      <c r="O444" s="299"/>
      <c r="P444" s="299">
        <v>6000</v>
      </c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169">
        <v>6000</v>
      </c>
      <c r="AF444" s="213">
        <v>0</v>
      </c>
      <c r="AG444" s="181"/>
      <c r="AH444" s="181"/>
      <c r="AI444" s="182"/>
      <c r="AJ444" s="182"/>
      <c r="AK444" s="182"/>
      <c r="AL444" s="182"/>
      <c r="AM444" s="299"/>
      <c r="AN444" s="181"/>
      <c r="AO444" s="213"/>
      <c r="AP444" s="213"/>
      <c r="AQ444" s="213"/>
      <c r="AR444" s="213"/>
      <c r="AS444" s="213"/>
      <c r="AT444" s="213"/>
      <c r="AU444" s="213"/>
      <c r="AV444" s="213"/>
      <c r="AW444" s="213"/>
      <c r="AX444" s="213"/>
      <c r="AY444" s="213"/>
      <c r="AZ444" s="213"/>
      <c r="BA444" s="213"/>
      <c r="BB444" s="213"/>
      <c r="BC444" s="213"/>
      <c r="BD444" s="213"/>
      <c r="BE444" s="213"/>
      <c r="BF444" s="213"/>
      <c r="BG444" s="213"/>
      <c r="BH444" s="213"/>
      <c r="BI444" s="213"/>
      <c r="BJ444" s="213"/>
      <c r="BK444" s="213"/>
      <c r="BL444" s="213"/>
      <c r="BM444" s="213"/>
      <c r="BN444" s="213"/>
      <c r="BO444" s="213"/>
      <c r="BP444" s="213"/>
      <c r="BQ444" s="213"/>
      <c r="BR444" s="213"/>
      <c r="BS444" s="213"/>
      <c r="BT444" s="213"/>
      <c r="BU444" s="213"/>
      <c r="BV444" s="213"/>
      <c r="BW444" s="213"/>
      <c r="BX444" s="213"/>
      <c r="BY444" s="213"/>
    </row>
    <row r="445" spans="1:77" s="310" customFormat="1" x14ac:dyDescent="0.25">
      <c r="A445" s="173"/>
      <c r="B445" s="160" t="s">
        <v>883</v>
      </c>
      <c r="C445" s="161">
        <v>286</v>
      </c>
      <c r="D445" s="160" t="s">
        <v>884</v>
      </c>
      <c r="E445" s="162"/>
      <c r="F445" s="163" t="s">
        <v>885</v>
      </c>
      <c r="G445" s="408">
        <v>10125</v>
      </c>
      <c r="H445" s="254" t="s">
        <v>886</v>
      </c>
      <c r="I445" s="160"/>
      <c r="J445" s="302"/>
      <c r="K445" s="160"/>
      <c r="L445" s="298"/>
      <c r="M445" s="299"/>
      <c r="N445" s="299"/>
      <c r="O445" s="299"/>
      <c r="P445" s="299">
        <v>10125</v>
      </c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169">
        <v>10125</v>
      </c>
      <c r="AF445" s="213">
        <v>0</v>
      </c>
      <c r="AG445" s="181"/>
      <c r="AH445" s="181"/>
      <c r="AI445" s="182"/>
      <c r="AJ445" s="182"/>
      <c r="AK445" s="182"/>
      <c r="AL445" s="182"/>
      <c r="AM445" s="299"/>
      <c r="AN445" s="181"/>
      <c r="AO445" s="213"/>
      <c r="AP445" s="213"/>
      <c r="AQ445" s="213"/>
      <c r="AR445" s="213"/>
      <c r="AS445" s="213"/>
      <c r="AT445" s="213"/>
      <c r="AU445" s="213"/>
      <c r="AV445" s="213"/>
      <c r="AW445" s="213"/>
      <c r="AX445" s="213"/>
      <c r="AY445" s="213"/>
      <c r="AZ445" s="213"/>
      <c r="BA445" s="213"/>
      <c r="BB445" s="213"/>
      <c r="BC445" s="213"/>
      <c r="BD445" s="213"/>
      <c r="BE445" s="213"/>
      <c r="BF445" s="213"/>
      <c r="BG445" s="213"/>
      <c r="BH445" s="213"/>
      <c r="BI445" s="213"/>
      <c r="BJ445" s="213"/>
      <c r="BK445" s="213"/>
      <c r="BL445" s="213"/>
      <c r="BM445" s="213"/>
      <c r="BN445" s="213"/>
      <c r="BO445" s="213"/>
      <c r="BP445" s="213"/>
      <c r="BQ445" s="213"/>
      <c r="BR445" s="213"/>
      <c r="BS445" s="213"/>
      <c r="BT445" s="213"/>
      <c r="BU445" s="213"/>
      <c r="BV445" s="213"/>
      <c r="BW445" s="213"/>
      <c r="BX445" s="213"/>
      <c r="BY445" s="213"/>
    </row>
    <row r="446" spans="1:77" s="310" customFormat="1" x14ac:dyDescent="0.25">
      <c r="A446" s="173"/>
      <c r="B446" s="160"/>
      <c r="C446" s="161"/>
      <c r="D446" s="160" t="s">
        <v>509</v>
      </c>
      <c r="E446" s="162"/>
      <c r="F446" s="163"/>
      <c r="G446" s="402"/>
      <c r="H446" s="254" t="s">
        <v>887</v>
      </c>
      <c r="I446" s="160"/>
      <c r="J446" s="302"/>
      <c r="K446" s="160"/>
      <c r="L446" s="298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169">
        <v>0</v>
      </c>
      <c r="AF446" s="213">
        <v>0</v>
      </c>
      <c r="AG446" s="181"/>
      <c r="AH446" s="181"/>
      <c r="AI446" s="182"/>
      <c r="AJ446" s="182"/>
      <c r="AK446" s="182"/>
      <c r="AL446" s="182"/>
      <c r="AM446" s="299"/>
      <c r="AN446" s="181"/>
      <c r="AO446" s="213"/>
      <c r="AP446" s="213"/>
      <c r="AQ446" s="213"/>
      <c r="AR446" s="213"/>
      <c r="AS446" s="213"/>
      <c r="AT446" s="213"/>
      <c r="AU446" s="213"/>
      <c r="AV446" s="213"/>
      <c r="AW446" s="213"/>
      <c r="AX446" s="213"/>
      <c r="AY446" s="213"/>
      <c r="AZ446" s="213"/>
      <c r="BA446" s="213"/>
      <c r="BB446" s="213"/>
      <c r="BC446" s="213"/>
      <c r="BD446" s="213"/>
      <c r="BE446" s="213"/>
      <c r="BF446" s="213"/>
      <c r="BG446" s="213"/>
      <c r="BH446" s="213"/>
      <c r="BI446" s="213"/>
      <c r="BJ446" s="213"/>
      <c r="BK446" s="213"/>
      <c r="BL446" s="213"/>
      <c r="BM446" s="213"/>
      <c r="BN446" s="213"/>
      <c r="BO446" s="213"/>
      <c r="BP446" s="213"/>
      <c r="BQ446" s="213"/>
      <c r="BR446" s="213"/>
      <c r="BS446" s="213"/>
      <c r="BT446" s="213"/>
      <c r="BU446" s="213"/>
      <c r="BV446" s="213"/>
      <c r="BW446" s="213"/>
      <c r="BX446" s="213"/>
      <c r="BY446" s="213"/>
    </row>
    <row r="447" spans="1:77" s="310" customFormat="1" ht="15.75" thickBot="1" x14ac:dyDescent="0.3">
      <c r="A447" s="173"/>
      <c r="B447" s="160" t="s">
        <v>888</v>
      </c>
      <c r="C447" s="161">
        <v>287</v>
      </c>
      <c r="D447" s="160" t="s">
        <v>889</v>
      </c>
      <c r="E447" s="162"/>
      <c r="F447" s="163" t="s">
        <v>890</v>
      </c>
      <c r="G447" s="411">
        <v>838.8</v>
      </c>
      <c r="H447" s="249" t="s">
        <v>891</v>
      </c>
      <c r="I447" s="160"/>
      <c r="J447" s="302"/>
      <c r="K447" s="160"/>
      <c r="L447" s="298">
        <v>139.80000000000001</v>
      </c>
      <c r="M447" s="299">
        <v>699</v>
      </c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169">
        <v>838.8</v>
      </c>
      <c r="AF447" s="213">
        <v>0</v>
      </c>
      <c r="AG447" s="181"/>
      <c r="AH447" s="181"/>
      <c r="AI447" s="182"/>
      <c r="AJ447" s="182"/>
      <c r="AK447" s="182"/>
      <c r="AL447" s="182"/>
      <c r="AM447" s="299"/>
      <c r="AN447" s="181"/>
      <c r="AO447" s="213"/>
      <c r="AP447" s="213"/>
      <c r="AQ447" s="213"/>
      <c r="AR447" s="213"/>
      <c r="AS447" s="213"/>
      <c r="AT447" s="213"/>
      <c r="AU447" s="213"/>
      <c r="AV447" s="213"/>
      <c r="AW447" s="213"/>
      <c r="AX447" s="213"/>
      <c r="AY447" s="213"/>
      <c r="AZ447" s="213"/>
      <c r="BA447" s="213"/>
      <c r="BB447" s="213"/>
      <c r="BC447" s="213"/>
      <c r="BD447" s="213"/>
      <c r="BE447" s="213"/>
      <c r="BF447" s="213"/>
      <c r="BG447" s="213"/>
      <c r="BH447" s="213"/>
      <c r="BI447" s="213"/>
      <c r="BJ447" s="213"/>
      <c r="BK447" s="213"/>
      <c r="BL447" s="213"/>
      <c r="BM447" s="213"/>
      <c r="BN447" s="213"/>
      <c r="BO447" s="213"/>
      <c r="BP447" s="213"/>
      <c r="BQ447" s="213"/>
      <c r="BR447" s="213"/>
      <c r="BS447" s="213"/>
      <c r="BT447" s="213"/>
      <c r="BU447" s="213"/>
      <c r="BV447" s="213"/>
      <c r="BW447" s="213"/>
      <c r="BX447" s="213"/>
      <c r="BY447" s="213"/>
    </row>
    <row r="448" spans="1:77" s="310" customFormat="1" x14ac:dyDescent="0.25">
      <c r="A448" s="173"/>
      <c r="B448" s="160"/>
      <c r="C448" s="161">
        <v>288</v>
      </c>
      <c r="D448" s="160" t="s">
        <v>892</v>
      </c>
      <c r="E448" s="162"/>
      <c r="F448" s="381" t="s">
        <v>339</v>
      </c>
      <c r="G448" s="409">
        <v>24</v>
      </c>
      <c r="H448" s="389" t="s">
        <v>893</v>
      </c>
      <c r="I448" s="160"/>
      <c r="J448" s="302"/>
      <c r="K448" s="160"/>
      <c r="L448" s="688">
        <v>4</v>
      </c>
      <c r="M448" s="299"/>
      <c r="N448" s="299"/>
      <c r="O448" s="299"/>
      <c r="P448" s="299"/>
      <c r="Q448" s="299"/>
      <c r="R448" s="299"/>
      <c r="S448" s="299"/>
      <c r="T448" s="299"/>
      <c r="U448" s="299"/>
      <c r="V448" s="299">
        <v>20</v>
      </c>
      <c r="W448" s="299"/>
      <c r="X448" s="299"/>
      <c r="Y448" s="299"/>
      <c r="Z448" s="299"/>
      <c r="AA448" s="299"/>
      <c r="AB448" s="299"/>
      <c r="AC448" s="299"/>
      <c r="AD448" s="299"/>
      <c r="AE448" s="169">
        <v>24</v>
      </c>
      <c r="AF448" s="213">
        <v>0</v>
      </c>
      <c r="AG448" s="181"/>
      <c r="AH448" s="181"/>
      <c r="AI448" s="182"/>
      <c r="AJ448" s="182"/>
      <c r="AK448" s="182"/>
      <c r="AL448" s="182"/>
      <c r="AM448" s="299"/>
      <c r="AN448" s="181"/>
      <c r="AO448" s="213"/>
      <c r="AP448" s="213"/>
      <c r="AQ448" s="213"/>
      <c r="AR448" s="213"/>
      <c r="AS448" s="213"/>
      <c r="AT448" s="213"/>
      <c r="AU448" s="213"/>
      <c r="AV448" s="213"/>
      <c r="AW448" s="213"/>
      <c r="AX448" s="213"/>
      <c r="AY448" s="213"/>
      <c r="AZ448" s="213"/>
      <c r="BA448" s="213"/>
      <c r="BB448" s="213"/>
      <c r="BC448" s="213"/>
      <c r="BD448" s="213"/>
      <c r="BE448" s="213"/>
      <c r="BF448" s="213"/>
      <c r="BG448" s="213"/>
      <c r="BH448" s="213"/>
      <c r="BI448" s="213"/>
      <c r="BJ448" s="213"/>
      <c r="BK448" s="213"/>
      <c r="BL448" s="213"/>
      <c r="BM448" s="213"/>
      <c r="BN448" s="213"/>
      <c r="BO448" s="213"/>
      <c r="BP448" s="213"/>
      <c r="BQ448" s="213"/>
      <c r="BR448" s="213"/>
      <c r="BS448" s="213"/>
      <c r="BT448" s="213"/>
      <c r="BU448" s="213"/>
      <c r="BV448" s="213"/>
      <c r="BW448" s="213"/>
      <c r="BX448" s="213"/>
      <c r="BY448" s="213"/>
    </row>
    <row r="449" spans="1:77" s="310" customFormat="1" x14ac:dyDescent="0.25">
      <c r="A449" s="173"/>
      <c r="B449" s="160"/>
      <c r="C449" s="161"/>
      <c r="D449" s="160" t="s">
        <v>266</v>
      </c>
      <c r="E449" s="162"/>
      <c r="F449" s="381" t="s">
        <v>894</v>
      </c>
      <c r="G449" s="414">
        <v>7.49</v>
      </c>
      <c r="H449" s="389" t="s">
        <v>895</v>
      </c>
      <c r="I449" s="160"/>
      <c r="J449" s="302"/>
      <c r="K449" s="160"/>
      <c r="L449" s="298">
        <v>1.25</v>
      </c>
      <c r="M449" s="299"/>
      <c r="N449" s="299">
        <v>6.24</v>
      </c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169">
        <v>7.49</v>
      </c>
      <c r="AF449" s="213">
        <v>0</v>
      </c>
      <c r="AG449" s="181"/>
      <c r="AH449" s="181"/>
      <c r="AI449" s="182"/>
      <c r="AJ449" s="182"/>
      <c r="AK449" s="182"/>
      <c r="AL449" s="182"/>
      <c r="AM449" s="299"/>
      <c r="AN449" s="181"/>
      <c r="AO449" s="213"/>
      <c r="AP449" s="213"/>
      <c r="AQ449" s="213"/>
      <c r="AR449" s="213"/>
      <c r="AS449" s="213"/>
      <c r="AT449" s="213"/>
      <c r="AU449" s="213"/>
      <c r="AV449" s="213"/>
      <c r="AW449" s="213"/>
      <c r="AX449" s="213"/>
      <c r="AY449" s="213"/>
      <c r="AZ449" s="213"/>
      <c r="BA449" s="213"/>
      <c r="BB449" s="213"/>
      <c r="BC449" s="213"/>
      <c r="BD449" s="213"/>
      <c r="BE449" s="213"/>
      <c r="BF449" s="213"/>
      <c r="BG449" s="213"/>
      <c r="BH449" s="213"/>
      <c r="BI449" s="213"/>
      <c r="BJ449" s="213"/>
      <c r="BK449" s="213"/>
      <c r="BL449" s="213"/>
      <c r="BM449" s="213"/>
      <c r="BN449" s="213"/>
      <c r="BO449" s="213"/>
      <c r="BP449" s="213"/>
      <c r="BQ449" s="213"/>
      <c r="BR449" s="213"/>
      <c r="BS449" s="213"/>
      <c r="BT449" s="213"/>
      <c r="BU449" s="213"/>
      <c r="BV449" s="213"/>
      <c r="BW449" s="213"/>
      <c r="BX449" s="213"/>
      <c r="BY449" s="213"/>
    </row>
    <row r="450" spans="1:77" s="310" customFormat="1" x14ac:dyDescent="0.25">
      <c r="A450" s="173"/>
      <c r="B450" s="160"/>
      <c r="C450" s="161"/>
      <c r="D450" s="160" t="s">
        <v>266</v>
      </c>
      <c r="E450" s="162"/>
      <c r="F450" s="381"/>
      <c r="G450" s="414">
        <v>8.39</v>
      </c>
      <c r="H450" s="389" t="s">
        <v>896</v>
      </c>
      <c r="I450" s="160"/>
      <c r="J450" s="302"/>
      <c r="K450" s="160"/>
      <c r="L450" s="298">
        <v>1.4</v>
      </c>
      <c r="M450" s="299"/>
      <c r="N450" s="299">
        <v>6.99</v>
      </c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169">
        <v>8.39</v>
      </c>
      <c r="AF450" s="213">
        <v>0</v>
      </c>
      <c r="AG450" s="181"/>
      <c r="AH450" s="181"/>
      <c r="AI450" s="182"/>
      <c r="AJ450" s="182"/>
      <c r="AK450" s="182"/>
      <c r="AL450" s="182"/>
      <c r="AM450" s="299"/>
      <c r="AN450" s="181"/>
      <c r="AO450" s="213"/>
      <c r="AP450" s="213"/>
      <c r="AQ450" s="213"/>
      <c r="AR450" s="213"/>
      <c r="AS450" s="213"/>
      <c r="AT450" s="213"/>
      <c r="AU450" s="213"/>
      <c r="AV450" s="213"/>
      <c r="AW450" s="213"/>
      <c r="AX450" s="213"/>
      <c r="AY450" s="213"/>
      <c r="AZ450" s="213"/>
      <c r="BA450" s="213"/>
      <c r="BB450" s="213"/>
      <c r="BC450" s="213"/>
      <c r="BD450" s="213"/>
      <c r="BE450" s="213"/>
      <c r="BF450" s="213"/>
      <c r="BG450" s="213"/>
      <c r="BH450" s="213"/>
      <c r="BI450" s="213"/>
      <c r="BJ450" s="213"/>
      <c r="BK450" s="213"/>
      <c r="BL450" s="213"/>
      <c r="BM450" s="213"/>
      <c r="BN450" s="213"/>
      <c r="BO450" s="213"/>
      <c r="BP450" s="213"/>
      <c r="BQ450" s="213"/>
      <c r="BR450" s="213"/>
      <c r="BS450" s="213"/>
      <c r="BT450" s="213"/>
      <c r="BU450" s="213"/>
      <c r="BV450" s="213"/>
      <c r="BW450" s="213"/>
      <c r="BX450" s="213"/>
      <c r="BY450" s="213"/>
    </row>
    <row r="451" spans="1:77" s="310" customFormat="1" x14ac:dyDescent="0.25">
      <c r="A451" s="173"/>
      <c r="B451" s="160"/>
      <c r="C451" s="161"/>
      <c r="D451" s="160" t="s">
        <v>338</v>
      </c>
      <c r="E451" s="162"/>
      <c r="F451" s="381"/>
      <c r="G451" s="415">
        <v>29.81</v>
      </c>
      <c r="H451" s="389" t="s">
        <v>340</v>
      </c>
      <c r="I451" s="160"/>
      <c r="J451" s="302"/>
      <c r="K451" s="160"/>
      <c r="L451" s="298"/>
      <c r="M451" s="299"/>
      <c r="N451" s="299">
        <v>29.81</v>
      </c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169">
        <v>29.81</v>
      </c>
      <c r="AF451" s="213">
        <v>0</v>
      </c>
      <c r="AG451" s="181"/>
      <c r="AH451" s="181"/>
      <c r="AI451" s="182"/>
      <c r="AJ451" s="182"/>
      <c r="AK451" s="182"/>
      <c r="AL451" s="182"/>
      <c r="AM451" s="299"/>
      <c r="AN451" s="181"/>
      <c r="AO451" s="213"/>
      <c r="AP451" s="213"/>
      <c r="AQ451" s="213"/>
      <c r="AR451" s="213"/>
      <c r="AS451" s="213"/>
      <c r="AT451" s="213"/>
      <c r="AU451" s="213"/>
      <c r="AV451" s="213"/>
      <c r="AW451" s="213"/>
      <c r="AX451" s="213"/>
      <c r="AY451" s="213"/>
      <c r="AZ451" s="213"/>
      <c r="BA451" s="213"/>
      <c r="BB451" s="213"/>
      <c r="BC451" s="213"/>
      <c r="BD451" s="213"/>
      <c r="BE451" s="213"/>
      <c r="BF451" s="213"/>
      <c r="BG451" s="213"/>
      <c r="BH451" s="213"/>
      <c r="BI451" s="213"/>
      <c r="BJ451" s="213"/>
      <c r="BK451" s="213"/>
      <c r="BL451" s="213"/>
      <c r="BM451" s="213"/>
      <c r="BN451" s="213"/>
      <c r="BO451" s="213"/>
      <c r="BP451" s="213"/>
      <c r="BQ451" s="213"/>
      <c r="BR451" s="213"/>
      <c r="BS451" s="213"/>
      <c r="BT451" s="213"/>
      <c r="BU451" s="213"/>
      <c r="BV451" s="213"/>
      <c r="BW451" s="213"/>
      <c r="BX451" s="213"/>
      <c r="BY451" s="213"/>
    </row>
    <row r="452" spans="1:77" s="310" customFormat="1" x14ac:dyDescent="0.25">
      <c r="A452" s="173"/>
      <c r="B452" s="160"/>
      <c r="C452" s="161"/>
      <c r="D452" s="160" t="s">
        <v>573</v>
      </c>
      <c r="E452" s="162"/>
      <c r="F452" s="381"/>
      <c r="G452" s="414">
        <v>0.99</v>
      </c>
      <c r="H452" s="389" t="s">
        <v>897</v>
      </c>
      <c r="I452" s="160"/>
      <c r="J452" s="302"/>
      <c r="K452" s="160"/>
      <c r="L452" s="298"/>
      <c r="M452" s="299"/>
      <c r="N452" s="299">
        <v>0.99</v>
      </c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169">
        <v>0.99</v>
      </c>
      <c r="AF452" s="213">
        <v>0</v>
      </c>
      <c r="AG452" s="181"/>
      <c r="AH452" s="181"/>
      <c r="AI452" s="182"/>
      <c r="AJ452" s="182"/>
      <c r="AK452" s="182"/>
      <c r="AL452" s="182"/>
      <c r="AM452" s="299"/>
      <c r="AN452" s="181"/>
      <c r="AO452" s="213"/>
      <c r="AP452" s="213"/>
      <c r="AQ452" s="213"/>
      <c r="AR452" s="213"/>
      <c r="AS452" s="213"/>
      <c r="AT452" s="213"/>
      <c r="AU452" s="213"/>
      <c r="AV452" s="213"/>
      <c r="AW452" s="213"/>
      <c r="AX452" s="213"/>
      <c r="AY452" s="213"/>
      <c r="AZ452" s="213"/>
      <c r="BA452" s="213"/>
      <c r="BB452" s="213"/>
      <c r="BC452" s="213"/>
      <c r="BD452" s="213"/>
      <c r="BE452" s="213"/>
      <c r="BF452" s="213"/>
      <c r="BG452" s="213"/>
      <c r="BH452" s="213"/>
      <c r="BI452" s="213"/>
      <c r="BJ452" s="213"/>
      <c r="BK452" s="213"/>
      <c r="BL452" s="213"/>
      <c r="BM452" s="213"/>
      <c r="BN452" s="213"/>
      <c r="BO452" s="213"/>
      <c r="BP452" s="213"/>
      <c r="BQ452" s="213"/>
      <c r="BR452" s="213"/>
      <c r="BS452" s="213"/>
      <c r="BT452" s="213"/>
      <c r="BU452" s="213"/>
      <c r="BV452" s="213"/>
      <c r="BW452" s="213"/>
      <c r="BX452" s="213"/>
      <c r="BY452" s="213"/>
    </row>
    <row r="453" spans="1:77" s="310" customFormat="1" ht="15.75" thickBot="1" x14ac:dyDescent="0.3">
      <c r="A453" s="173"/>
      <c r="B453" s="160"/>
      <c r="C453" s="161"/>
      <c r="D453" s="160" t="s">
        <v>254</v>
      </c>
      <c r="E453" s="162"/>
      <c r="F453" s="381"/>
      <c r="G453" s="410">
        <v>98.35</v>
      </c>
      <c r="H453" s="389" t="s">
        <v>898</v>
      </c>
      <c r="I453" s="160"/>
      <c r="J453" s="302"/>
      <c r="K453" s="160"/>
      <c r="L453" s="298"/>
      <c r="M453" s="299"/>
      <c r="N453" s="299">
        <v>98.35</v>
      </c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169">
        <v>98.35</v>
      </c>
      <c r="AF453" s="213">
        <v>0</v>
      </c>
      <c r="AG453" s="181"/>
      <c r="AH453" s="181"/>
      <c r="AI453" s="182"/>
      <c r="AJ453" s="182"/>
      <c r="AK453" s="182"/>
      <c r="AL453" s="182"/>
      <c r="AM453" s="299"/>
      <c r="AN453" s="181"/>
      <c r="AO453" s="213"/>
      <c r="AP453" s="213"/>
      <c r="AQ453" s="213"/>
      <c r="AR453" s="213"/>
      <c r="AS453" s="213"/>
      <c r="AT453" s="213"/>
      <c r="AU453" s="213"/>
      <c r="AV453" s="213"/>
      <c r="AW453" s="213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  <c r="BI453" s="213"/>
      <c r="BJ453" s="213"/>
      <c r="BK453" s="213"/>
      <c r="BL453" s="213"/>
      <c r="BM453" s="213"/>
      <c r="BN453" s="213"/>
      <c r="BO453" s="213"/>
      <c r="BP453" s="213"/>
      <c r="BQ453" s="213"/>
      <c r="BR453" s="213"/>
      <c r="BS453" s="213"/>
      <c r="BT453" s="213"/>
      <c r="BU453" s="213"/>
      <c r="BV453" s="213"/>
      <c r="BW453" s="213"/>
      <c r="BX453" s="213"/>
      <c r="BY453" s="213"/>
    </row>
    <row r="454" spans="1:77" s="427" customFormat="1" x14ac:dyDescent="0.25">
      <c r="A454" s="416"/>
      <c r="B454" s="417" t="s">
        <v>899</v>
      </c>
      <c r="C454" s="418">
        <v>289</v>
      </c>
      <c r="D454" s="417"/>
      <c r="E454" s="419"/>
      <c r="F454" s="420" t="s">
        <v>900</v>
      </c>
      <c r="G454" s="421">
        <v>335.88</v>
      </c>
      <c r="H454" s="422" t="s">
        <v>901</v>
      </c>
      <c r="I454" s="423"/>
      <c r="J454" s="424"/>
      <c r="K454" s="417"/>
      <c r="L454" s="425">
        <v>55.98</v>
      </c>
      <c r="M454" s="426"/>
      <c r="N454" s="426"/>
      <c r="O454" s="426"/>
      <c r="P454" s="426"/>
      <c r="Q454" s="426"/>
      <c r="R454" s="426"/>
      <c r="S454" s="426"/>
      <c r="T454" s="426"/>
      <c r="U454" s="426"/>
      <c r="V454" s="426"/>
      <c r="W454" s="425">
        <v>279.89999999999998</v>
      </c>
      <c r="X454" s="426"/>
      <c r="Y454" s="426"/>
      <c r="Z454" s="426"/>
      <c r="AA454" s="426"/>
      <c r="AB454" s="426"/>
      <c r="AC454" s="426"/>
      <c r="AD454" s="426"/>
      <c r="AE454" s="169">
        <v>335.88</v>
      </c>
      <c r="AF454" s="213">
        <v>0</v>
      </c>
      <c r="AI454" s="696"/>
      <c r="AJ454" s="696"/>
      <c r="AK454" s="696"/>
      <c r="AL454" s="696"/>
      <c r="AM454" s="426"/>
    </row>
    <row r="455" spans="1:77" s="427" customFormat="1" x14ac:dyDescent="0.25">
      <c r="A455" s="416"/>
      <c r="B455" s="160" t="s">
        <v>902</v>
      </c>
      <c r="C455" s="418">
        <v>290</v>
      </c>
      <c r="D455" s="318" t="s">
        <v>343</v>
      </c>
      <c r="E455" s="313"/>
      <c r="F455" s="254" t="s">
        <v>344</v>
      </c>
      <c r="G455" s="428">
        <v>4951.43</v>
      </c>
      <c r="H455" s="347" t="s">
        <v>350</v>
      </c>
      <c r="I455" s="160"/>
      <c r="J455" s="424"/>
      <c r="K455" s="254"/>
      <c r="L455" s="184"/>
      <c r="M455" s="185"/>
      <c r="N455" s="185"/>
      <c r="O455" s="348">
        <v>4951.43</v>
      </c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69">
        <v>4951.43</v>
      </c>
      <c r="AF455" s="213">
        <v>0</v>
      </c>
      <c r="AI455" s="696"/>
      <c r="AJ455" s="696"/>
      <c r="AK455" s="696"/>
      <c r="AL455" s="696"/>
      <c r="AM455" s="348">
        <v>4951.43</v>
      </c>
    </row>
    <row r="456" spans="1:77" s="427" customFormat="1" x14ac:dyDescent="0.25">
      <c r="A456" s="416"/>
      <c r="B456" s="160" t="s">
        <v>903</v>
      </c>
      <c r="C456" s="418">
        <v>291</v>
      </c>
      <c r="D456" s="318" t="s">
        <v>619</v>
      </c>
      <c r="E456" s="313"/>
      <c r="F456" s="254" t="s">
        <v>347</v>
      </c>
      <c r="G456" s="428">
        <v>3890.8</v>
      </c>
      <c r="H456" s="254" t="s">
        <v>351</v>
      </c>
      <c r="I456" s="160"/>
      <c r="J456" s="424"/>
      <c r="K456" s="254"/>
      <c r="L456" s="184"/>
      <c r="M456" s="185"/>
      <c r="N456" s="185"/>
      <c r="O456" s="348">
        <v>3890.8</v>
      </c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69">
        <v>3890.8</v>
      </c>
      <c r="AF456" s="301">
        <v>0</v>
      </c>
      <c r="AI456" s="696"/>
      <c r="AJ456" s="696"/>
      <c r="AK456" s="696"/>
      <c r="AL456" s="696"/>
      <c r="AM456" s="348">
        <v>4365.8</v>
      </c>
    </row>
    <row r="457" spans="1:77" s="310" customFormat="1" x14ac:dyDescent="0.25">
      <c r="A457" s="173"/>
      <c r="B457" s="160"/>
      <c r="C457" s="161"/>
      <c r="D457" s="160" t="s">
        <v>343</v>
      </c>
      <c r="E457" s="162"/>
      <c r="F457" s="163" t="s">
        <v>234</v>
      </c>
      <c r="G457" s="408">
        <v>15743.44</v>
      </c>
      <c r="H457" s="249"/>
      <c r="I457" s="160"/>
      <c r="J457" s="302"/>
      <c r="K457" s="160"/>
      <c r="L457" s="184"/>
      <c r="M457" s="299"/>
      <c r="N457" s="299"/>
      <c r="O457" s="300">
        <v>15743.44</v>
      </c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  <c r="AB457" s="299"/>
      <c r="AC457" s="299"/>
      <c r="AD457" s="299"/>
      <c r="AE457" s="169">
        <v>15743.44</v>
      </c>
      <c r="AF457" s="213">
        <v>0</v>
      </c>
      <c r="AG457" s="181"/>
      <c r="AH457" s="181"/>
      <c r="AI457" s="182"/>
      <c r="AJ457" s="182"/>
      <c r="AK457" s="182"/>
      <c r="AL457" s="182"/>
      <c r="AM457" s="299">
        <v>15743.44</v>
      </c>
      <c r="AN457" s="181"/>
      <c r="AO457" s="213"/>
      <c r="AP457" s="213"/>
      <c r="AQ457" s="213"/>
      <c r="AR457" s="213"/>
      <c r="AS457" s="213"/>
      <c r="AT457" s="213"/>
      <c r="AU457" s="213"/>
      <c r="AV457" s="213"/>
      <c r="AW457" s="213"/>
      <c r="AX457" s="213"/>
      <c r="AY457" s="213"/>
      <c r="AZ457" s="213"/>
      <c r="BA457" s="213"/>
      <c r="BB457" s="213"/>
      <c r="BC457" s="213"/>
      <c r="BD457" s="213"/>
      <c r="BE457" s="213"/>
      <c r="BF457" s="213"/>
      <c r="BG457" s="213"/>
      <c r="BH457" s="213"/>
      <c r="BI457" s="213"/>
      <c r="BJ457" s="213"/>
      <c r="BK457" s="213"/>
      <c r="BL457" s="213"/>
      <c r="BM457" s="213"/>
      <c r="BN457" s="213"/>
      <c r="BO457" s="213"/>
      <c r="BP457" s="213"/>
      <c r="BQ457" s="213"/>
      <c r="BR457" s="213"/>
      <c r="BS457" s="213"/>
      <c r="BT457" s="213"/>
      <c r="BU457" s="213"/>
      <c r="BV457" s="213"/>
      <c r="BW457" s="213"/>
      <c r="BX457" s="213"/>
      <c r="BY457" s="213"/>
    </row>
    <row r="458" spans="1:77" s="183" customFormat="1" x14ac:dyDescent="0.25">
      <c r="A458" s="160"/>
      <c r="B458" s="160"/>
      <c r="C458" s="176"/>
      <c r="D458" s="160"/>
      <c r="E458" s="177"/>
      <c r="F458" s="186"/>
      <c r="G458" s="404">
        <v>26.25</v>
      </c>
      <c r="H458" s="249" t="s">
        <v>353</v>
      </c>
      <c r="I458" s="254"/>
      <c r="J458" s="313"/>
      <c r="K458" s="160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>
        <v>26.25</v>
      </c>
      <c r="AC458" s="185"/>
      <c r="AD458" s="185"/>
      <c r="AE458" s="169">
        <v>26.25</v>
      </c>
      <c r="AF458" s="213">
        <v>0</v>
      </c>
      <c r="AG458" s="181"/>
      <c r="AH458" s="181"/>
      <c r="AI458" s="182"/>
      <c r="AJ458" s="182"/>
      <c r="AK458" s="182"/>
      <c r="AL458" s="182"/>
      <c r="AM458" s="185"/>
      <c r="AN458" s="181"/>
      <c r="AO458" s="181"/>
      <c r="AP458" s="181"/>
      <c r="AQ458" s="181"/>
      <c r="AR458" s="181"/>
      <c r="AS458" s="181"/>
      <c r="AT458" s="181"/>
      <c r="AU458" s="181"/>
      <c r="AV458" s="181"/>
      <c r="AW458" s="181"/>
      <c r="AX458" s="181"/>
      <c r="AY458" s="181"/>
      <c r="AZ458" s="181"/>
      <c r="BA458" s="181"/>
      <c r="BB458" s="181"/>
      <c r="BC458" s="181"/>
      <c r="BD458" s="181"/>
      <c r="BE458" s="181"/>
      <c r="BF458" s="181"/>
      <c r="BG458" s="181"/>
      <c r="BH458" s="181"/>
      <c r="BI458" s="181"/>
      <c r="BJ458" s="181"/>
      <c r="BK458" s="181"/>
      <c r="BL458" s="181"/>
      <c r="BM458" s="181"/>
      <c r="BN458" s="181"/>
      <c r="BO458" s="181"/>
      <c r="BP458" s="181"/>
      <c r="BQ458" s="181"/>
      <c r="BR458" s="181"/>
      <c r="BS458" s="181"/>
      <c r="BT458" s="181"/>
      <c r="BU458" s="181"/>
      <c r="BV458" s="181"/>
      <c r="BW458" s="181"/>
      <c r="BX458" s="181"/>
      <c r="BY458" s="181"/>
    </row>
    <row r="459" spans="1:77" s="310" customFormat="1" x14ac:dyDescent="0.25">
      <c r="A459" s="173"/>
      <c r="B459" s="160"/>
      <c r="C459" s="161"/>
      <c r="D459" s="160"/>
      <c r="E459" s="162"/>
      <c r="F459" s="163"/>
      <c r="G459" s="402"/>
      <c r="H459" s="249"/>
      <c r="I459" s="160"/>
      <c r="J459" s="302"/>
      <c r="K459" s="160"/>
      <c r="L459" s="184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169">
        <v>0</v>
      </c>
      <c r="AF459" s="213">
        <v>0</v>
      </c>
      <c r="AG459" s="181"/>
      <c r="AH459" s="181"/>
      <c r="AI459" s="172">
        <v>1000</v>
      </c>
      <c r="AJ459" s="172" t="s">
        <v>1223</v>
      </c>
      <c r="AK459" s="182"/>
      <c r="AL459" s="182"/>
      <c r="AM459" s="299"/>
      <c r="AN459" s="181"/>
      <c r="AO459" s="213"/>
      <c r="AP459" s="213"/>
      <c r="AQ459" s="213"/>
      <c r="AR459" s="213"/>
      <c r="AS459" s="213"/>
      <c r="AT459" s="213"/>
      <c r="AU459" s="213"/>
      <c r="AV459" s="213"/>
      <c r="AW459" s="213"/>
      <c r="AX459" s="213"/>
      <c r="AY459" s="213"/>
      <c r="AZ459" s="213"/>
      <c r="BA459" s="213"/>
      <c r="BB459" s="213"/>
      <c r="BC459" s="213"/>
      <c r="BD459" s="213"/>
      <c r="BE459" s="213"/>
      <c r="BF459" s="213"/>
      <c r="BG459" s="213"/>
      <c r="BH459" s="213"/>
      <c r="BI459" s="213"/>
      <c r="BJ459" s="213"/>
      <c r="BK459" s="213"/>
      <c r="BL459" s="213"/>
      <c r="BM459" s="213"/>
      <c r="BN459" s="213"/>
      <c r="BO459" s="213"/>
      <c r="BP459" s="213"/>
      <c r="BQ459" s="213"/>
      <c r="BR459" s="213"/>
      <c r="BS459" s="213"/>
      <c r="BT459" s="213"/>
      <c r="BU459" s="213"/>
      <c r="BV459" s="213"/>
      <c r="BW459" s="213"/>
      <c r="BX459" s="213"/>
      <c r="BY459" s="213"/>
    </row>
    <row r="460" spans="1:77" s="310" customFormat="1" x14ac:dyDescent="0.25">
      <c r="A460" s="173">
        <v>43084</v>
      </c>
      <c r="B460" s="160"/>
      <c r="C460" s="161"/>
      <c r="D460" s="160"/>
      <c r="E460" s="162"/>
      <c r="F460" s="376" t="s">
        <v>904</v>
      </c>
      <c r="G460" s="429">
        <v>400</v>
      </c>
      <c r="H460" s="249" t="s">
        <v>905</v>
      </c>
      <c r="I460" s="160"/>
      <c r="J460" s="302"/>
      <c r="K460" s="160"/>
      <c r="L460" s="184"/>
      <c r="M460" s="299"/>
      <c r="N460" s="299"/>
      <c r="O460" s="299">
        <v>400</v>
      </c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169">
        <v>400</v>
      </c>
      <c r="AF460" s="213">
        <v>0</v>
      </c>
      <c r="AG460" s="181"/>
      <c r="AH460" s="181"/>
      <c r="AI460" s="676">
        <v>-50809.440000000002</v>
      </c>
      <c r="AJ460" s="676" t="s">
        <v>1224</v>
      </c>
      <c r="AK460" s="182"/>
      <c r="AL460" s="182"/>
      <c r="AM460" s="299">
        <v>400</v>
      </c>
      <c r="AN460" s="181"/>
      <c r="AO460" s="213"/>
      <c r="AP460" s="213"/>
      <c r="AQ460" s="213"/>
      <c r="AR460" s="213"/>
      <c r="AS460" s="213"/>
      <c r="AT460" s="213"/>
      <c r="AU460" s="213"/>
      <c r="AV460" s="213"/>
      <c r="AW460" s="213"/>
      <c r="AX460" s="213"/>
      <c r="AY460" s="213"/>
      <c r="AZ460" s="213"/>
      <c r="BA460" s="213"/>
      <c r="BB460" s="213"/>
      <c r="BC460" s="213"/>
      <c r="BD460" s="213"/>
      <c r="BE460" s="213"/>
      <c r="BF460" s="213"/>
      <c r="BG460" s="213"/>
      <c r="BH460" s="213"/>
      <c r="BI460" s="213"/>
      <c r="BJ460" s="213"/>
      <c r="BK460" s="213"/>
      <c r="BL460" s="213"/>
      <c r="BM460" s="213"/>
      <c r="BN460" s="213"/>
      <c r="BO460" s="213"/>
      <c r="BP460" s="213"/>
      <c r="BQ460" s="213"/>
      <c r="BR460" s="213"/>
      <c r="BS460" s="213"/>
      <c r="BT460" s="213"/>
      <c r="BU460" s="213"/>
      <c r="BV460" s="213"/>
      <c r="BW460" s="213"/>
      <c r="BX460" s="213"/>
      <c r="BY460" s="213"/>
    </row>
    <row r="461" spans="1:77" s="310" customFormat="1" x14ac:dyDescent="0.25">
      <c r="A461" s="173"/>
      <c r="B461" s="160"/>
      <c r="C461" s="161"/>
      <c r="D461" s="160"/>
      <c r="E461" s="162"/>
      <c r="F461" s="163"/>
      <c r="G461" s="402"/>
      <c r="H461" s="249"/>
      <c r="I461" s="160"/>
      <c r="J461" s="302"/>
      <c r="K461" s="160"/>
      <c r="L461" s="184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169">
        <v>0</v>
      </c>
      <c r="AF461" s="213">
        <v>0</v>
      </c>
      <c r="AG461" s="181"/>
      <c r="AH461" s="181"/>
      <c r="AI461" s="181">
        <v>29817.4</v>
      </c>
      <c r="AJ461" s="678" t="s">
        <v>1231</v>
      </c>
      <c r="AK461" s="182"/>
      <c r="AL461" s="182"/>
      <c r="AM461" s="299"/>
      <c r="AN461" s="181"/>
      <c r="AO461" s="213"/>
      <c r="AP461" s="213"/>
      <c r="AQ461" s="213"/>
      <c r="AR461" s="213"/>
      <c r="AS461" s="213"/>
      <c r="AT461" s="213"/>
      <c r="AU461" s="213"/>
      <c r="AV461" s="213"/>
      <c r="AW461" s="213"/>
      <c r="AX461" s="213"/>
      <c r="AY461" s="213"/>
      <c r="AZ461" s="213"/>
      <c r="BA461" s="213"/>
      <c r="BB461" s="213"/>
      <c r="BC461" s="213"/>
      <c r="BD461" s="213"/>
      <c r="BE461" s="213"/>
      <c r="BF461" s="213"/>
      <c r="BG461" s="213"/>
      <c r="BH461" s="213"/>
      <c r="BI461" s="213"/>
      <c r="BJ461" s="213"/>
      <c r="BK461" s="213"/>
      <c r="BL461" s="213"/>
      <c r="BM461" s="213"/>
      <c r="BN461" s="213"/>
      <c r="BO461" s="213"/>
      <c r="BP461" s="213"/>
      <c r="BQ461" s="213"/>
      <c r="BR461" s="213"/>
      <c r="BS461" s="213"/>
      <c r="BT461" s="213"/>
      <c r="BU461" s="213"/>
      <c r="BV461" s="213"/>
      <c r="BW461" s="213"/>
      <c r="BX461" s="213"/>
      <c r="BY461" s="213"/>
    </row>
    <row r="462" spans="1:77" s="310" customFormat="1" x14ac:dyDescent="0.25">
      <c r="A462" s="302"/>
      <c r="B462" s="160"/>
      <c r="C462" s="161"/>
      <c r="D462" s="160"/>
      <c r="E462" s="177"/>
      <c r="F462" s="430"/>
      <c r="G462" s="377"/>
      <c r="H462" s="431"/>
      <c r="I462" s="168"/>
      <c r="J462" s="189"/>
      <c r="K462" s="168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169">
        <v>0</v>
      </c>
      <c r="AF462" s="213">
        <v>0</v>
      </c>
      <c r="AG462" s="213"/>
      <c r="AH462" s="213"/>
      <c r="AI462" s="677">
        <v>2094.38</v>
      </c>
      <c r="AJ462" s="677" t="s">
        <v>1226</v>
      </c>
      <c r="AK462" s="689"/>
      <c r="AL462" s="689"/>
      <c r="AM462" s="299"/>
      <c r="AN462" s="213"/>
      <c r="AO462" s="213"/>
      <c r="AP462" s="213"/>
      <c r="AQ462" s="213"/>
      <c r="AR462" s="213"/>
      <c r="AS462" s="213"/>
      <c r="AT462" s="213"/>
      <c r="AU462" s="213"/>
      <c r="AV462" s="213"/>
      <c r="AW462" s="213"/>
      <c r="AX462" s="213"/>
      <c r="AY462" s="213"/>
      <c r="AZ462" s="213"/>
      <c r="BA462" s="213"/>
      <c r="BB462" s="213"/>
      <c r="BC462" s="213"/>
      <c r="BD462" s="213"/>
      <c r="BE462" s="213"/>
      <c r="BF462" s="213"/>
      <c r="BG462" s="213"/>
      <c r="BH462" s="213"/>
      <c r="BI462" s="213"/>
      <c r="BJ462" s="213"/>
      <c r="BK462" s="213"/>
      <c r="BL462" s="213"/>
      <c r="BM462" s="213"/>
      <c r="BN462" s="213"/>
      <c r="BO462" s="213"/>
      <c r="BP462" s="213"/>
      <c r="BQ462" s="213"/>
      <c r="BR462" s="213"/>
      <c r="BS462" s="213"/>
      <c r="BT462" s="213"/>
      <c r="BU462" s="213"/>
      <c r="BV462" s="213"/>
      <c r="BW462" s="213"/>
      <c r="BX462" s="213"/>
      <c r="BY462" s="213"/>
    </row>
    <row r="463" spans="1:77" s="310" customFormat="1" x14ac:dyDescent="0.25">
      <c r="A463" s="302"/>
      <c r="B463" s="346"/>
      <c r="C463" s="161"/>
      <c r="D463" s="160"/>
      <c r="E463" s="177"/>
      <c r="F463" s="430"/>
      <c r="G463" s="377"/>
      <c r="H463" s="249"/>
      <c r="I463" s="160"/>
      <c r="J463" s="302"/>
      <c r="K463" s="160"/>
      <c r="L463" s="298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69">
        <v>0</v>
      </c>
      <c r="AF463" s="213">
        <v>0</v>
      </c>
      <c r="AG463" s="213"/>
      <c r="AH463" s="213"/>
      <c r="AI463" s="172">
        <v>31947.200000000001</v>
      </c>
      <c r="AJ463" s="171" t="s">
        <v>1227</v>
      </c>
      <c r="AK463" s="689"/>
      <c r="AL463" s="689"/>
      <c r="AM463" s="185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3"/>
      <c r="BH463" s="213"/>
      <c r="BI463" s="213"/>
      <c r="BJ463" s="213"/>
      <c r="BK463" s="213"/>
      <c r="BL463" s="213"/>
      <c r="BM463" s="213"/>
      <c r="BN463" s="213"/>
      <c r="BO463" s="213"/>
      <c r="BP463" s="213"/>
      <c r="BQ463" s="213"/>
      <c r="BR463" s="213"/>
      <c r="BS463" s="213"/>
      <c r="BT463" s="213"/>
      <c r="BU463" s="213"/>
      <c r="BV463" s="213"/>
      <c r="BW463" s="213"/>
      <c r="BX463" s="213"/>
      <c r="BY463" s="213"/>
    </row>
    <row r="464" spans="1:77" s="171" customFormat="1" ht="15.75" thickBot="1" x14ac:dyDescent="0.3">
      <c r="A464" s="204"/>
      <c r="B464" s="205"/>
      <c r="C464" s="206"/>
      <c r="D464" s="207"/>
      <c r="E464" s="208"/>
      <c r="F464" s="209"/>
      <c r="G464" s="210"/>
      <c r="H464" s="211"/>
      <c r="I464" s="205"/>
      <c r="J464" s="208"/>
      <c r="K464" s="205"/>
      <c r="L464" s="212"/>
      <c r="M464" s="213"/>
      <c r="N464" s="213"/>
      <c r="O464" s="213"/>
      <c r="P464" s="213"/>
      <c r="Q464" s="213"/>
      <c r="R464" s="213"/>
      <c r="S464" s="213"/>
      <c r="T464" s="213"/>
      <c r="U464" s="213"/>
      <c r="V464" s="214"/>
      <c r="W464" s="214"/>
      <c r="X464" s="213"/>
      <c r="Y464" s="213"/>
      <c r="Z464" s="213"/>
      <c r="AA464" s="213"/>
      <c r="AB464" s="213"/>
      <c r="AC464" s="213"/>
      <c r="AD464" s="213"/>
      <c r="AE464" s="213"/>
      <c r="AF464" s="213"/>
      <c r="AG464" s="213"/>
      <c r="AI464" s="215"/>
      <c r="AJ464" s="215"/>
      <c r="AK464" s="172"/>
      <c r="AL464" s="172"/>
      <c r="AM464" s="213"/>
    </row>
    <row r="465" spans="1:77" s="310" customFormat="1" ht="15.75" thickBot="1" x14ac:dyDescent="0.3">
      <c r="A465" s="208"/>
      <c r="B465" s="325"/>
      <c r="C465" s="326"/>
      <c r="D465" s="327"/>
      <c r="E465" s="328"/>
      <c r="F465" s="351" t="s">
        <v>906</v>
      </c>
      <c r="G465" s="269">
        <v>50809.440000000002</v>
      </c>
      <c r="H465" s="352"/>
      <c r="I465" s="353"/>
      <c r="J465" s="354"/>
      <c r="K465" s="353"/>
      <c r="L465" s="355">
        <v>1516.3700000000001</v>
      </c>
      <c r="M465" s="355">
        <v>3095.64</v>
      </c>
      <c r="N465" s="355">
        <v>995.81999999999994</v>
      </c>
      <c r="O465" s="355">
        <v>24985.67</v>
      </c>
      <c r="P465" s="355">
        <v>16125</v>
      </c>
      <c r="Q465" s="355">
        <v>0</v>
      </c>
      <c r="R465" s="355">
        <v>0</v>
      </c>
      <c r="S465" s="355">
        <v>0</v>
      </c>
      <c r="T465" s="355">
        <v>0</v>
      </c>
      <c r="U465" s="355">
        <v>137.86000000000001</v>
      </c>
      <c r="V465" s="355">
        <v>279.48</v>
      </c>
      <c r="W465" s="355">
        <v>347.34999999999997</v>
      </c>
      <c r="X465" s="355">
        <v>3300</v>
      </c>
      <c r="Y465" s="355">
        <v>0</v>
      </c>
      <c r="Z465" s="355">
        <v>0</v>
      </c>
      <c r="AA465" s="355">
        <v>0</v>
      </c>
      <c r="AB465" s="355">
        <v>26.25</v>
      </c>
      <c r="AC465" s="355">
        <v>0</v>
      </c>
      <c r="AD465" s="355">
        <v>0</v>
      </c>
      <c r="AE465" s="340">
        <v>50809.440000000002</v>
      </c>
      <c r="AF465" s="340">
        <v>-1.4210854715202004E-14</v>
      </c>
      <c r="AG465" s="213"/>
      <c r="AH465" s="213"/>
      <c r="AI465" s="172">
        <v>-13049.54</v>
      </c>
      <c r="AJ465" s="227" t="s">
        <v>1232</v>
      </c>
      <c r="AK465" s="689"/>
      <c r="AL465" s="689"/>
      <c r="AM465" s="355">
        <v>25460.67</v>
      </c>
      <c r="AN465" s="213"/>
      <c r="AO465" s="213"/>
      <c r="AP465" s="213"/>
      <c r="AQ465" s="213"/>
      <c r="AR465" s="213"/>
      <c r="AS465" s="213"/>
      <c r="AT465" s="213"/>
      <c r="AU465" s="213"/>
      <c r="AV465" s="213"/>
      <c r="AW465" s="213"/>
      <c r="AX465" s="213"/>
      <c r="AY465" s="213"/>
      <c r="AZ465" s="213"/>
      <c r="BA465" s="213"/>
      <c r="BB465" s="213"/>
      <c r="BC465" s="213"/>
      <c r="BD465" s="213"/>
      <c r="BE465" s="213"/>
      <c r="BF465" s="213"/>
      <c r="BG465" s="213"/>
      <c r="BH465" s="213"/>
      <c r="BI465" s="213"/>
      <c r="BJ465" s="213"/>
      <c r="BK465" s="213"/>
      <c r="BL465" s="213"/>
      <c r="BM465" s="213"/>
      <c r="BN465" s="213"/>
      <c r="BO465" s="213"/>
      <c r="BP465" s="213"/>
      <c r="BQ465" s="213"/>
      <c r="BR465" s="213"/>
      <c r="BS465" s="213"/>
      <c r="BT465" s="213"/>
      <c r="BU465" s="213"/>
      <c r="BV465" s="213"/>
      <c r="BW465" s="213"/>
      <c r="BX465" s="213"/>
      <c r="BY465" s="213"/>
    </row>
    <row r="466" spans="1:77" s="310" customFormat="1" ht="15.75" thickBot="1" x14ac:dyDescent="0.3">
      <c r="A466" s="208"/>
      <c r="B466" s="325"/>
      <c r="C466" s="326"/>
      <c r="D466" s="327"/>
      <c r="E466" s="328"/>
      <c r="F466" s="329"/>
      <c r="G466" s="229" t="s">
        <v>355</v>
      </c>
      <c r="H466" s="330"/>
      <c r="I466" s="327"/>
      <c r="J466" s="331"/>
      <c r="K466" s="327"/>
      <c r="L466" s="332"/>
      <c r="M466" s="333"/>
      <c r="N466" s="333"/>
      <c r="O466" s="333"/>
      <c r="P466" s="333"/>
      <c r="Q466" s="333"/>
      <c r="R466" s="333"/>
      <c r="S466" s="333"/>
      <c r="T466" s="333"/>
      <c r="U466" s="333"/>
      <c r="V466" s="333"/>
      <c r="W466" s="333"/>
      <c r="X466" s="333"/>
      <c r="Y466" s="333"/>
      <c r="Z466" s="333"/>
      <c r="AA466" s="333"/>
      <c r="AB466" s="333"/>
      <c r="AC466" s="333"/>
      <c r="AD466" s="333"/>
      <c r="AE466" s="334"/>
      <c r="AF466" s="403"/>
      <c r="AG466" s="213"/>
      <c r="AH466" s="213"/>
      <c r="AI466" s="678"/>
      <c r="AJ466" s="678"/>
      <c r="AK466" s="689"/>
      <c r="AL466" s="689"/>
      <c r="AM466" s="333"/>
      <c r="AN466" s="213"/>
      <c r="AO466" s="213"/>
      <c r="AP466" s="213"/>
      <c r="AQ466" s="213"/>
      <c r="AR466" s="213"/>
      <c r="AS466" s="213"/>
      <c r="AT466" s="213"/>
      <c r="AU466" s="213"/>
      <c r="AV466" s="213"/>
      <c r="AW466" s="213"/>
      <c r="AX466" s="213"/>
      <c r="AY466" s="213"/>
      <c r="AZ466" s="213"/>
      <c r="BA466" s="213"/>
      <c r="BB466" s="213"/>
      <c r="BC466" s="213"/>
      <c r="BD466" s="213"/>
      <c r="BE466" s="213"/>
      <c r="BF466" s="213"/>
      <c r="BG466" s="213"/>
      <c r="BH466" s="213"/>
      <c r="BI466" s="213"/>
      <c r="BJ466" s="213"/>
      <c r="BK466" s="213"/>
      <c r="BL466" s="213"/>
      <c r="BM466" s="213"/>
      <c r="BN466" s="213"/>
      <c r="BO466" s="213"/>
      <c r="BP466" s="213"/>
      <c r="BQ466" s="213"/>
      <c r="BR466" s="213"/>
      <c r="BS466" s="213"/>
      <c r="BT466" s="213"/>
      <c r="BU466" s="213"/>
      <c r="BV466" s="213"/>
      <c r="BW466" s="213"/>
      <c r="BX466" s="213"/>
      <c r="BY466" s="213"/>
    </row>
    <row r="467" spans="1:77" s="310" customFormat="1" ht="15.75" thickBot="1" x14ac:dyDescent="0.3">
      <c r="A467" s="208"/>
      <c r="B467" s="325"/>
      <c r="C467" s="326"/>
      <c r="D467" s="327"/>
      <c r="E467" s="328"/>
      <c r="F467" s="351" t="s">
        <v>356</v>
      </c>
      <c r="G467" s="269">
        <v>450925.73</v>
      </c>
      <c r="H467" s="352"/>
      <c r="I467" s="353"/>
      <c r="J467" s="354"/>
      <c r="K467" s="353"/>
      <c r="L467" s="355">
        <v>12105.640000000001</v>
      </c>
      <c r="M467" s="355">
        <v>40094.82</v>
      </c>
      <c r="N467" s="355">
        <v>18032.809999999998</v>
      </c>
      <c r="O467" s="355">
        <v>222353.74</v>
      </c>
      <c r="P467" s="355">
        <v>72450</v>
      </c>
      <c r="Q467" s="355">
        <v>1818.45</v>
      </c>
      <c r="R467" s="355">
        <v>0</v>
      </c>
      <c r="S467" s="355">
        <v>1420.31</v>
      </c>
      <c r="T467" s="355">
        <v>2500</v>
      </c>
      <c r="U467" s="355">
        <v>3762.5499999999997</v>
      </c>
      <c r="V467" s="355">
        <v>10366.040000000003</v>
      </c>
      <c r="W467" s="355">
        <v>1323.6699999999998</v>
      </c>
      <c r="X467" s="355">
        <v>5159.0599999999995</v>
      </c>
      <c r="Y467" s="355">
        <v>0</v>
      </c>
      <c r="Z467" s="355">
        <v>0</v>
      </c>
      <c r="AA467" s="355">
        <v>1099.83</v>
      </c>
      <c r="AB467" s="355">
        <v>229.98999999999998</v>
      </c>
      <c r="AC467" s="355">
        <v>58208.820000000007</v>
      </c>
      <c r="AD467" s="355">
        <v>0</v>
      </c>
      <c r="AE467" s="340">
        <v>450925.73</v>
      </c>
      <c r="AF467" s="340">
        <v>2.1604940059205546E-13</v>
      </c>
      <c r="AG467" s="213"/>
      <c r="AH467" s="213"/>
      <c r="AI467" s="679">
        <v>1000</v>
      </c>
      <c r="AJ467" s="678" t="s">
        <v>1229</v>
      </c>
      <c r="AK467" s="689"/>
      <c r="AL467" s="689"/>
      <c r="AM467" s="355">
        <v>223778.64999999997</v>
      </c>
      <c r="AN467" s="213"/>
      <c r="AO467" s="213"/>
      <c r="AP467" s="213"/>
      <c r="AQ467" s="213"/>
      <c r="AR467" s="213"/>
      <c r="AS467" s="213"/>
      <c r="AT467" s="213"/>
      <c r="AU467" s="213"/>
      <c r="AV467" s="213"/>
      <c r="AW467" s="213"/>
      <c r="AX467" s="213"/>
      <c r="AY467" s="213"/>
      <c r="AZ467" s="213"/>
      <c r="BA467" s="213"/>
      <c r="BB467" s="213"/>
      <c r="BC467" s="213"/>
      <c r="BD467" s="213"/>
      <c r="BE467" s="213"/>
      <c r="BF467" s="213"/>
      <c r="BG467" s="213"/>
      <c r="BH467" s="213"/>
      <c r="BI467" s="213"/>
      <c r="BJ467" s="213"/>
      <c r="BK467" s="213"/>
      <c r="BL467" s="213"/>
      <c r="BM467" s="213"/>
      <c r="BN467" s="213"/>
      <c r="BO467" s="213"/>
      <c r="BP467" s="213"/>
      <c r="BQ467" s="213"/>
      <c r="BR467" s="213"/>
      <c r="BS467" s="213"/>
      <c r="BT467" s="213"/>
      <c r="BU467" s="213"/>
      <c r="BV467" s="213"/>
      <c r="BW467" s="213"/>
      <c r="BX467" s="213"/>
      <c r="BY467" s="213"/>
    </row>
    <row r="468" spans="1:77" x14ac:dyDescent="0.25">
      <c r="AI468" s="172">
        <v>1000</v>
      </c>
      <c r="AJ468" s="678" t="s">
        <v>1230</v>
      </c>
      <c r="AK468" s="678"/>
      <c r="AL468" s="678"/>
    </row>
    <row r="469" spans="1:77" ht="15.75" thickBot="1" x14ac:dyDescent="0.3">
      <c r="AI469" s="172">
        <v>0</v>
      </c>
      <c r="AJ469" s="678" t="s">
        <v>220</v>
      </c>
      <c r="AK469" s="678"/>
      <c r="AL469" s="678"/>
    </row>
    <row r="470" spans="1:77" s="439" customFormat="1" ht="30" x14ac:dyDescent="0.25">
      <c r="A470" s="432" t="s">
        <v>221</v>
      </c>
      <c r="B470" s="432" t="s">
        <v>222</v>
      </c>
      <c r="C470" s="433" t="s">
        <v>223</v>
      </c>
      <c r="D470" s="434" t="s">
        <v>224</v>
      </c>
      <c r="E470" s="432" t="s">
        <v>225</v>
      </c>
      <c r="F470" s="432" t="s">
        <v>226</v>
      </c>
      <c r="G470" s="435" t="s">
        <v>227</v>
      </c>
      <c r="H470" s="432" t="s">
        <v>228</v>
      </c>
      <c r="I470" s="432" t="s">
        <v>229</v>
      </c>
      <c r="J470" s="145" t="s">
        <v>230</v>
      </c>
      <c r="K470" s="432" t="s">
        <v>231</v>
      </c>
      <c r="L470" s="436" t="s">
        <v>232</v>
      </c>
      <c r="M470" s="432" t="s">
        <v>233</v>
      </c>
      <c r="N470" s="432" t="s">
        <v>113</v>
      </c>
      <c r="O470" s="432" t="s">
        <v>234</v>
      </c>
      <c r="P470" s="432" t="s">
        <v>115</v>
      </c>
      <c r="Q470" s="432" t="s">
        <v>235</v>
      </c>
      <c r="R470" s="432" t="s">
        <v>236</v>
      </c>
      <c r="S470" s="432" t="s">
        <v>237</v>
      </c>
      <c r="T470" s="432" t="s">
        <v>121</v>
      </c>
      <c r="U470" s="432" t="s">
        <v>238</v>
      </c>
      <c r="V470" s="432" t="s">
        <v>239</v>
      </c>
      <c r="W470" s="432" t="s">
        <v>240</v>
      </c>
      <c r="X470" s="432" t="s">
        <v>122</v>
      </c>
      <c r="Y470" s="432" t="s">
        <v>241</v>
      </c>
      <c r="Z470" s="432" t="s">
        <v>242</v>
      </c>
      <c r="AA470" s="432" t="s">
        <v>119</v>
      </c>
      <c r="AB470" s="245" t="s">
        <v>114</v>
      </c>
      <c r="AC470" s="245" t="s">
        <v>116</v>
      </c>
      <c r="AD470" s="432" t="s">
        <v>243</v>
      </c>
      <c r="AE470" s="437" t="s">
        <v>244</v>
      </c>
      <c r="AF470" s="438"/>
      <c r="AI470" s="697"/>
      <c r="AJ470" s="697"/>
      <c r="AK470" s="697"/>
      <c r="AL470" s="697"/>
      <c r="AM470" s="432" t="s">
        <v>234</v>
      </c>
    </row>
    <row r="471" spans="1:77" s="427" customFormat="1" x14ac:dyDescent="0.25">
      <c r="A471" s="287" t="s">
        <v>907</v>
      </c>
      <c r="B471" s="417"/>
      <c r="C471" s="418">
        <v>292</v>
      </c>
      <c r="D471" s="160" t="s">
        <v>246</v>
      </c>
      <c r="E471" s="177"/>
      <c r="F471" s="197" t="s">
        <v>359</v>
      </c>
      <c r="G471" s="440">
        <v>111.36</v>
      </c>
      <c r="H471" s="249" t="s">
        <v>769</v>
      </c>
      <c r="I471" s="160"/>
      <c r="J471" s="424"/>
      <c r="K471" s="160"/>
      <c r="L471" s="184">
        <v>5.3</v>
      </c>
      <c r="M471" s="299"/>
      <c r="N471" s="299"/>
      <c r="O471" s="299"/>
      <c r="P471" s="299"/>
      <c r="Q471" s="299"/>
      <c r="R471" s="299"/>
      <c r="S471" s="299"/>
      <c r="T471" s="299"/>
      <c r="U471" s="299">
        <v>106.06</v>
      </c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169">
        <v>111.36</v>
      </c>
      <c r="AF471" s="213">
        <v>0</v>
      </c>
      <c r="AI471" s="696"/>
      <c r="AJ471" s="696"/>
      <c r="AK471" s="696"/>
      <c r="AL471" s="696"/>
      <c r="AM471" s="299"/>
    </row>
    <row r="472" spans="1:77" s="427" customFormat="1" x14ac:dyDescent="0.25">
      <c r="A472" s="416"/>
      <c r="B472" s="417"/>
      <c r="C472" s="418">
        <v>293</v>
      </c>
      <c r="D472" s="160" t="s">
        <v>250</v>
      </c>
      <c r="E472" s="177"/>
      <c r="F472" s="197" t="s">
        <v>359</v>
      </c>
      <c r="G472" s="440">
        <v>16.04</v>
      </c>
      <c r="H472" s="249" t="s">
        <v>251</v>
      </c>
      <c r="I472" s="166"/>
      <c r="J472" s="424"/>
      <c r="K472" s="160"/>
      <c r="L472" s="184">
        <v>0.76</v>
      </c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>
        <v>15.28</v>
      </c>
      <c r="X472" s="299"/>
      <c r="Y472" s="299"/>
      <c r="Z472" s="299"/>
      <c r="AA472" s="299"/>
      <c r="AB472" s="299"/>
      <c r="AC472" s="299"/>
      <c r="AD472" s="441"/>
      <c r="AE472" s="169">
        <v>16.04</v>
      </c>
      <c r="AF472" s="213">
        <v>0</v>
      </c>
      <c r="AI472" s="696"/>
      <c r="AJ472" s="696"/>
      <c r="AK472" s="696"/>
      <c r="AL472" s="696"/>
      <c r="AM472" s="299"/>
    </row>
    <row r="473" spans="1:77" s="427" customFormat="1" x14ac:dyDescent="0.25">
      <c r="A473" s="416"/>
      <c r="B473" s="417"/>
      <c r="C473" s="418">
        <v>294</v>
      </c>
      <c r="D473" s="160" t="s">
        <v>252</v>
      </c>
      <c r="E473" s="177"/>
      <c r="F473" s="197" t="s">
        <v>359</v>
      </c>
      <c r="G473" s="440">
        <v>67.56</v>
      </c>
      <c r="H473" s="249" t="s">
        <v>605</v>
      </c>
      <c r="I473" s="166"/>
      <c r="J473" s="424"/>
      <c r="K473" s="160"/>
      <c r="L473" s="184">
        <v>3.22</v>
      </c>
      <c r="M473" s="299"/>
      <c r="N473" s="299"/>
      <c r="O473" s="299"/>
      <c r="P473" s="299"/>
      <c r="Q473" s="299"/>
      <c r="R473" s="299"/>
      <c r="S473" s="299"/>
      <c r="T473" s="299"/>
      <c r="U473" s="299"/>
      <c r="V473" s="299">
        <v>64.34</v>
      </c>
      <c r="W473" s="299"/>
      <c r="X473" s="299"/>
      <c r="Y473" s="299"/>
      <c r="Z473" s="299"/>
      <c r="AA473" s="299"/>
      <c r="AB473" s="299"/>
      <c r="AC473" s="299"/>
      <c r="AD473" s="441"/>
      <c r="AE473" s="169">
        <v>67.56</v>
      </c>
      <c r="AF473" s="213">
        <v>0</v>
      </c>
      <c r="AI473" s="696"/>
      <c r="AJ473" s="696"/>
      <c r="AK473" s="696"/>
      <c r="AL473" s="696"/>
      <c r="AM473" s="299"/>
    </row>
    <row r="474" spans="1:77" s="183" customFormat="1" x14ac:dyDescent="0.25">
      <c r="A474" s="160"/>
      <c r="B474" s="374"/>
      <c r="C474" s="418">
        <v>295</v>
      </c>
      <c r="D474" s="160" t="s">
        <v>313</v>
      </c>
      <c r="E474" s="316"/>
      <c r="F474" s="163" t="s">
        <v>371</v>
      </c>
      <c r="G474" s="442">
        <v>827.95</v>
      </c>
      <c r="H474" s="249" t="s">
        <v>534</v>
      </c>
      <c r="I474" s="254"/>
      <c r="J474" s="313"/>
      <c r="K474" s="160"/>
      <c r="L474" s="167">
        <v>137.99</v>
      </c>
      <c r="M474" s="167">
        <v>689.96</v>
      </c>
      <c r="N474" s="290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85"/>
      <c r="AE474" s="169">
        <v>827.95</v>
      </c>
      <c r="AF474" s="213">
        <v>0</v>
      </c>
      <c r="AG474" s="181"/>
      <c r="AH474" s="181"/>
      <c r="AI474" s="182"/>
      <c r="AJ474" s="182"/>
      <c r="AK474" s="182"/>
      <c r="AL474" s="182"/>
      <c r="AM474" s="167"/>
      <c r="AN474" s="181"/>
      <c r="AO474" s="181"/>
      <c r="AP474" s="181"/>
      <c r="AQ474" s="181"/>
      <c r="AR474" s="181"/>
      <c r="AS474" s="181"/>
      <c r="AT474" s="181"/>
      <c r="AU474" s="181"/>
      <c r="AV474" s="181"/>
      <c r="AW474" s="181"/>
      <c r="AX474" s="181"/>
      <c r="AY474" s="181"/>
      <c r="AZ474" s="181"/>
      <c r="BA474" s="181"/>
      <c r="BB474" s="181"/>
      <c r="BC474" s="181"/>
      <c r="BD474" s="181"/>
      <c r="BE474" s="181"/>
      <c r="BF474" s="181"/>
      <c r="BG474" s="181"/>
      <c r="BH474" s="181"/>
      <c r="BI474" s="181"/>
      <c r="BJ474" s="181"/>
      <c r="BK474" s="181"/>
      <c r="BL474" s="181"/>
      <c r="BM474" s="181"/>
      <c r="BN474" s="181"/>
      <c r="BO474" s="181"/>
      <c r="BP474" s="181"/>
      <c r="BQ474" s="181"/>
      <c r="BR474" s="181"/>
      <c r="BS474" s="181"/>
      <c r="BT474" s="181"/>
      <c r="BU474" s="181"/>
      <c r="BV474" s="181"/>
      <c r="BW474" s="181"/>
      <c r="BX474" s="181"/>
      <c r="BY474" s="181"/>
    </row>
    <row r="475" spans="1:77" s="427" customFormat="1" x14ac:dyDescent="0.25">
      <c r="A475" s="416"/>
      <c r="B475" s="417"/>
      <c r="C475" s="418">
        <v>296</v>
      </c>
      <c r="D475" s="160" t="s">
        <v>848</v>
      </c>
      <c r="E475" s="177"/>
      <c r="F475" s="443" t="s">
        <v>607</v>
      </c>
      <c r="G475" s="440">
        <v>41.75</v>
      </c>
      <c r="H475" s="249" t="s">
        <v>261</v>
      </c>
      <c r="I475" s="254"/>
      <c r="J475" s="424"/>
      <c r="K475" s="160"/>
      <c r="L475" s="184">
        <v>6.96</v>
      </c>
      <c r="M475" s="185">
        <v>34.79</v>
      </c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69">
        <v>41.75</v>
      </c>
      <c r="AF475" s="213">
        <v>0</v>
      </c>
      <c r="AI475" s="696"/>
      <c r="AJ475" s="696"/>
      <c r="AK475" s="696"/>
      <c r="AL475" s="696"/>
      <c r="AM475" s="185"/>
    </row>
    <row r="476" spans="1:77" s="427" customFormat="1" x14ac:dyDescent="0.25">
      <c r="A476" s="416"/>
      <c r="B476" s="417"/>
      <c r="C476" s="418">
        <v>297</v>
      </c>
      <c r="D476" s="160" t="s">
        <v>849</v>
      </c>
      <c r="E476" s="177"/>
      <c r="F476" s="443" t="s">
        <v>177</v>
      </c>
      <c r="G476" s="440">
        <v>96</v>
      </c>
      <c r="H476" s="249" t="s">
        <v>773</v>
      </c>
      <c r="I476" s="254"/>
      <c r="J476" s="424"/>
      <c r="K476" s="160"/>
      <c r="L476" s="349">
        <v>16</v>
      </c>
      <c r="M476" s="185"/>
      <c r="N476" s="185"/>
      <c r="O476" s="185"/>
      <c r="P476" s="185"/>
      <c r="Q476" s="185"/>
      <c r="R476" s="185"/>
      <c r="S476" s="185"/>
      <c r="T476" s="185"/>
      <c r="U476" s="185">
        <v>26.67</v>
      </c>
      <c r="V476" s="185">
        <v>26.67</v>
      </c>
      <c r="W476" s="185">
        <v>26.66</v>
      </c>
      <c r="X476" s="185"/>
      <c r="Y476" s="185"/>
      <c r="Z476" s="185"/>
      <c r="AA476" s="185"/>
      <c r="AB476" s="185"/>
      <c r="AC476" s="185"/>
      <c r="AD476" s="185"/>
      <c r="AE476" s="169">
        <v>96</v>
      </c>
      <c r="AF476" s="213">
        <v>0</v>
      </c>
      <c r="AI476" s="696"/>
      <c r="AJ476" s="696"/>
      <c r="AK476" s="696"/>
      <c r="AL476" s="696"/>
      <c r="AM476" s="185"/>
    </row>
    <row r="477" spans="1:77" s="427" customFormat="1" x14ac:dyDescent="0.25">
      <c r="A477" s="416"/>
      <c r="B477" s="417"/>
      <c r="C477" s="418">
        <v>298</v>
      </c>
      <c r="D477" s="160" t="s">
        <v>266</v>
      </c>
      <c r="E477" s="177"/>
      <c r="F477" s="197" t="s">
        <v>263</v>
      </c>
      <c r="G477" s="440">
        <v>30.77</v>
      </c>
      <c r="H477" s="249" t="s">
        <v>366</v>
      </c>
      <c r="I477" s="254"/>
      <c r="J477" s="424"/>
      <c r="K477" s="254"/>
      <c r="L477" s="184">
        <v>5.13</v>
      </c>
      <c r="M477" s="185"/>
      <c r="N477" s="185">
        <v>25.64</v>
      </c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69">
        <v>30.77</v>
      </c>
      <c r="AF477" s="213">
        <v>0</v>
      </c>
      <c r="AI477" s="696"/>
      <c r="AJ477" s="696"/>
      <c r="AK477" s="696"/>
      <c r="AL477" s="696"/>
      <c r="AM477" s="185"/>
    </row>
    <row r="478" spans="1:77" s="427" customFormat="1" x14ac:dyDescent="0.25">
      <c r="A478" s="416"/>
      <c r="B478" s="417"/>
      <c r="C478" s="418">
        <v>299</v>
      </c>
      <c r="D478" s="160" t="s">
        <v>266</v>
      </c>
      <c r="E478" s="177"/>
      <c r="F478" s="197" t="s">
        <v>263</v>
      </c>
      <c r="G478" s="440">
        <v>15.2</v>
      </c>
      <c r="H478" s="249" t="s">
        <v>367</v>
      </c>
      <c r="I478" s="254"/>
      <c r="J478" s="424"/>
      <c r="K478" s="254"/>
      <c r="L478" s="184">
        <v>2.5299999999999998</v>
      </c>
      <c r="M478" s="185"/>
      <c r="N478" s="185">
        <v>12.67</v>
      </c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69">
        <v>15.2</v>
      </c>
      <c r="AF478" s="213">
        <v>0</v>
      </c>
      <c r="AI478" s="696"/>
      <c r="AJ478" s="696"/>
      <c r="AK478" s="696"/>
      <c r="AL478" s="696"/>
      <c r="AM478" s="185"/>
    </row>
    <row r="479" spans="1:77" s="427" customFormat="1" x14ac:dyDescent="0.25">
      <c r="A479" s="416"/>
      <c r="B479" s="417"/>
      <c r="C479" s="418">
        <v>300</v>
      </c>
      <c r="D479" s="160" t="s">
        <v>266</v>
      </c>
      <c r="E479" s="177"/>
      <c r="F479" s="197" t="s">
        <v>774</v>
      </c>
      <c r="G479" s="440">
        <v>12.2</v>
      </c>
      <c r="H479" s="249" t="s">
        <v>775</v>
      </c>
      <c r="I479" s="254"/>
      <c r="J479" s="424"/>
      <c r="K479" s="160"/>
      <c r="L479" s="698">
        <v>2.0299999999999998</v>
      </c>
      <c r="M479" s="185"/>
      <c r="N479" s="185">
        <v>10.17</v>
      </c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69">
        <v>12.2</v>
      </c>
      <c r="AF479" s="213">
        <v>0</v>
      </c>
      <c r="AI479" s="696"/>
      <c r="AJ479" s="696"/>
      <c r="AK479" s="696"/>
      <c r="AL479" s="696"/>
      <c r="AM479" s="185"/>
    </row>
    <row r="480" spans="1:77" s="427" customFormat="1" x14ac:dyDescent="0.25">
      <c r="A480" s="416"/>
      <c r="B480" s="417" t="s">
        <v>908</v>
      </c>
      <c r="C480" s="418">
        <v>301</v>
      </c>
      <c r="D480" s="417" t="s">
        <v>374</v>
      </c>
      <c r="E480" s="419"/>
      <c r="F480" s="420" t="s">
        <v>208</v>
      </c>
      <c r="G480" s="444">
        <v>39.6</v>
      </c>
      <c r="H480" s="422" t="s">
        <v>271</v>
      </c>
      <c r="I480" s="423"/>
      <c r="J480" s="424"/>
      <c r="K480" s="417"/>
      <c r="L480" s="425">
        <v>6.6</v>
      </c>
      <c r="M480" s="426"/>
      <c r="N480" s="426">
        <v>33</v>
      </c>
      <c r="O480" s="426"/>
      <c r="P480" s="426"/>
      <c r="Q480" s="426"/>
      <c r="R480" s="426"/>
      <c r="S480" s="426"/>
      <c r="T480" s="426"/>
      <c r="U480" s="426"/>
      <c r="V480" s="426"/>
      <c r="W480" s="426"/>
      <c r="X480" s="426"/>
      <c r="Y480" s="426"/>
      <c r="Z480" s="426"/>
      <c r="AA480" s="426"/>
      <c r="AB480" s="426"/>
      <c r="AC480" s="426"/>
      <c r="AD480" s="426"/>
      <c r="AE480" s="169">
        <v>39.6</v>
      </c>
      <c r="AF480" s="213">
        <v>0</v>
      </c>
      <c r="AI480" s="696"/>
      <c r="AJ480" s="696"/>
      <c r="AK480" s="696"/>
      <c r="AL480" s="696"/>
      <c r="AM480" s="426"/>
    </row>
    <row r="481" spans="1:39" s="427" customFormat="1" x14ac:dyDescent="0.25">
      <c r="A481" s="416"/>
      <c r="B481" s="417" t="s">
        <v>909</v>
      </c>
      <c r="C481" s="418">
        <v>302</v>
      </c>
      <c r="D481" s="417" t="s">
        <v>853</v>
      </c>
      <c r="E481" s="445"/>
      <c r="F481" s="420" t="s">
        <v>637</v>
      </c>
      <c r="G481" s="444">
        <v>622.20000000000005</v>
      </c>
      <c r="H481" s="422" t="s">
        <v>910</v>
      </c>
      <c r="I481" s="423"/>
      <c r="J481" s="424"/>
      <c r="K481" s="417"/>
      <c r="L481" s="425">
        <v>124.44</v>
      </c>
      <c r="M481" s="426">
        <v>497.76</v>
      </c>
      <c r="N481" s="426"/>
      <c r="O481" s="426"/>
      <c r="P481" s="426"/>
      <c r="Q481" s="426"/>
      <c r="R481" s="426"/>
      <c r="S481" s="426"/>
      <c r="T481" s="426"/>
      <c r="U481" s="426"/>
      <c r="V481" s="426"/>
      <c r="W481" s="426"/>
      <c r="X481" s="426"/>
      <c r="Y481" s="426"/>
      <c r="Z481" s="426"/>
      <c r="AA481" s="426"/>
      <c r="AB481" s="426"/>
      <c r="AC481" s="426"/>
      <c r="AD481" s="426"/>
      <c r="AE481" s="169">
        <v>622.20000000000005</v>
      </c>
      <c r="AF481" s="213">
        <v>0</v>
      </c>
      <c r="AI481" s="696"/>
      <c r="AJ481" s="696"/>
      <c r="AK481" s="696"/>
      <c r="AL481" s="696"/>
      <c r="AM481" s="426"/>
    </row>
    <row r="482" spans="1:39" s="427" customFormat="1" x14ac:dyDescent="0.25">
      <c r="A482" s="416"/>
      <c r="B482" s="417" t="s">
        <v>911</v>
      </c>
      <c r="C482" s="418">
        <v>303</v>
      </c>
      <c r="D482" s="417" t="s">
        <v>278</v>
      </c>
      <c r="E482" s="445"/>
      <c r="F482" s="420" t="s">
        <v>206</v>
      </c>
      <c r="G482" s="444">
        <v>27.6</v>
      </c>
      <c r="H482" s="422" t="s">
        <v>279</v>
      </c>
      <c r="I482" s="423"/>
      <c r="J482" s="424"/>
      <c r="K482" s="417"/>
      <c r="L482" s="425">
        <v>4.5999999999999996</v>
      </c>
      <c r="M482" s="426"/>
      <c r="N482" s="426">
        <v>23</v>
      </c>
      <c r="O482" s="426"/>
      <c r="P482" s="426"/>
      <c r="Q482" s="426"/>
      <c r="R482" s="426"/>
      <c r="S482" s="426"/>
      <c r="T482" s="426"/>
      <c r="U482" s="426"/>
      <c r="V482" s="426"/>
      <c r="W482" s="426"/>
      <c r="X482" s="426"/>
      <c r="Y482" s="426"/>
      <c r="Z482" s="426"/>
      <c r="AA482" s="426"/>
      <c r="AB482" s="426"/>
      <c r="AC482" s="426"/>
      <c r="AD482" s="426"/>
      <c r="AE482" s="169">
        <v>27.6</v>
      </c>
      <c r="AF482" s="213">
        <v>0</v>
      </c>
      <c r="AI482" s="696"/>
      <c r="AJ482" s="696"/>
      <c r="AK482" s="696"/>
      <c r="AL482" s="696"/>
      <c r="AM482" s="426"/>
    </row>
    <row r="483" spans="1:39" s="427" customFormat="1" x14ac:dyDescent="0.25">
      <c r="A483" s="416"/>
      <c r="B483" s="417" t="s">
        <v>912</v>
      </c>
      <c r="C483" s="418">
        <v>304</v>
      </c>
      <c r="D483" s="417"/>
      <c r="E483" s="419"/>
      <c r="F483" s="420" t="s">
        <v>179</v>
      </c>
      <c r="G483" s="444">
        <v>195.71</v>
      </c>
      <c r="H483" s="422" t="s">
        <v>401</v>
      </c>
      <c r="I483" s="423"/>
      <c r="J483" s="424"/>
      <c r="K483" s="417"/>
      <c r="L483" s="425">
        <v>32.619999999999997</v>
      </c>
      <c r="M483" s="426"/>
      <c r="N483" s="426">
        <v>163.09</v>
      </c>
      <c r="O483" s="426"/>
      <c r="P483" s="426"/>
      <c r="Q483" s="426"/>
      <c r="R483" s="426"/>
      <c r="S483" s="426"/>
      <c r="T483" s="426"/>
      <c r="U483" s="426"/>
      <c r="V483" s="426"/>
      <c r="W483" s="426"/>
      <c r="X483" s="426"/>
      <c r="Y483" s="426"/>
      <c r="Z483" s="426"/>
      <c r="AA483" s="426"/>
      <c r="AB483" s="426"/>
      <c r="AC483" s="426"/>
      <c r="AD483" s="426"/>
      <c r="AE483" s="169">
        <v>195.71</v>
      </c>
      <c r="AF483" s="213">
        <v>0</v>
      </c>
      <c r="AI483" s="696"/>
      <c r="AJ483" s="696"/>
      <c r="AK483" s="696"/>
      <c r="AL483" s="696"/>
      <c r="AM483" s="426"/>
    </row>
    <row r="484" spans="1:39" s="427" customFormat="1" ht="15.75" thickBot="1" x14ac:dyDescent="0.3">
      <c r="A484" s="416"/>
      <c r="B484" s="417" t="s">
        <v>913</v>
      </c>
      <c r="C484" s="418">
        <v>305</v>
      </c>
      <c r="D484" s="417" t="s">
        <v>299</v>
      </c>
      <c r="E484" s="419"/>
      <c r="F484" s="420" t="s">
        <v>300</v>
      </c>
      <c r="G484" s="446">
        <v>53.09</v>
      </c>
      <c r="H484" s="422" t="s">
        <v>794</v>
      </c>
      <c r="I484" s="423"/>
      <c r="J484" s="424"/>
      <c r="K484" s="417"/>
      <c r="L484" s="425">
        <v>8.85</v>
      </c>
      <c r="M484" s="426"/>
      <c r="N484" s="426">
        <v>44.24</v>
      </c>
      <c r="O484" s="426"/>
      <c r="P484" s="426"/>
      <c r="Q484" s="426"/>
      <c r="R484" s="426"/>
      <c r="S484" s="426"/>
      <c r="T484" s="426"/>
      <c r="U484" s="426"/>
      <c r="V484" s="426"/>
      <c r="W484" s="426"/>
      <c r="X484" s="426"/>
      <c r="Y484" s="426"/>
      <c r="Z484" s="426"/>
      <c r="AA484" s="426"/>
      <c r="AB484" s="426"/>
      <c r="AC484" s="426"/>
      <c r="AD484" s="426"/>
      <c r="AE484" s="169">
        <v>53.09</v>
      </c>
      <c r="AF484" s="213">
        <v>0</v>
      </c>
      <c r="AI484" s="696"/>
      <c r="AJ484" s="696"/>
      <c r="AK484" s="696"/>
      <c r="AL484" s="696"/>
      <c r="AM484" s="426"/>
    </row>
    <row r="485" spans="1:39" s="427" customFormat="1" x14ac:dyDescent="0.25">
      <c r="A485" s="416"/>
      <c r="B485" s="417" t="s">
        <v>914</v>
      </c>
      <c r="C485" s="418">
        <v>306</v>
      </c>
      <c r="D485" s="417" t="s">
        <v>313</v>
      </c>
      <c r="E485" s="419"/>
      <c r="F485" s="447" t="s">
        <v>417</v>
      </c>
      <c r="G485" s="448">
        <v>4.92</v>
      </c>
      <c r="H485" s="449" t="s">
        <v>858</v>
      </c>
      <c r="I485" s="423"/>
      <c r="J485" s="424"/>
      <c r="K485" s="417"/>
      <c r="L485" s="425">
        <v>0.82</v>
      </c>
      <c r="M485" s="426">
        <v>4.0999999999999996</v>
      </c>
      <c r="N485" s="426"/>
      <c r="O485" s="426"/>
      <c r="P485" s="426"/>
      <c r="Q485" s="426"/>
      <c r="R485" s="426"/>
      <c r="S485" s="426"/>
      <c r="T485" s="426"/>
      <c r="U485" s="426"/>
      <c r="V485" s="426"/>
      <c r="W485" s="426"/>
      <c r="X485" s="426"/>
      <c r="Y485" s="426"/>
      <c r="Z485" s="426"/>
      <c r="AA485" s="426"/>
      <c r="AB485" s="426"/>
      <c r="AC485" s="426"/>
      <c r="AD485" s="426"/>
      <c r="AE485" s="169">
        <v>4.92</v>
      </c>
      <c r="AF485" s="213">
        <v>0</v>
      </c>
      <c r="AI485" s="696"/>
      <c r="AJ485" s="696"/>
      <c r="AK485" s="696"/>
      <c r="AL485" s="696"/>
      <c r="AM485" s="426"/>
    </row>
    <row r="486" spans="1:39" s="427" customFormat="1" x14ac:dyDescent="0.25">
      <c r="A486" s="416"/>
      <c r="B486" s="418"/>
      <c r="C486" s="418"/>
      <c r="D486" s="417" t="s">
        <v>313</v>
      </c>
      <c r="E486" s="419"/>
      <c r="F486" s="447"/>
      <c r="G486" s="450">
        <v>22.01</v>
      </c>
      <c r="H486" s="449" t="s">
        <v>915</v>
      </c>
      <c r="I486" s="423"/>
      <c r="J486" s="424"/>
      <c r="K486" s="417"/>
      <c r="L486" s="425">
        <v>3.67</v>
      </c>
      <c r="M486" s="426">
        <v>18.34</v>
      </c>
      <c r="N486" s="426"/>
      <c r="O486" s="426"/>
      <c r="P486" s="426"/>
      <c r="Q486" s="426"/>
      <c r="R486" s="426"/>
      <c r="S486" s="426"/>
      <c r="T486" s="426"/>
      <c r="U486" s="426"/>
      <c r="V486" s="426"/>
      <c r="W486" s="426"/>
      <c r="X486" s="426"/>
      <c r="Y486" s="426"/>
      <c r="Z486" s="426"/>
      <c r="AA486" s="426"/>
      <c r="AB486" s="426"/>
      <c r="AC486" s="426"/>
      <c r="AD486" s="426"/>
      <c r="AE486" s="169">
        <v>22.009999999999998</v>
      </c>
      <c r="AF486" s="213">
        <v>0</v>
      </c>
      <c r="AI486" s="696"/>
      <c r="AJ486" s="696"/>
      <c r="AK486" s="696"/>
      <c r="AL486" s="696"/>
      <c r="AM486" s="426"/>
    </row>
    <row r="487" spans="1:39" s="427" customFormat="1" x14ac:dyDescent="0.25">
      <c r="A487" s="416"/>
      <c r="B487" s="418"/>
      <c r="C487" s="418"/>
      <c r="D487" s="417"/>
      <c r="E487" s="419"/>
      <c r="F487" s="447"/>
      <c r="G487" s="451">
        <v>0.98</v>
      </c>
      <c r="H487" s="452" t="s">
        <v>916</v>
      </c>
      <c r="I487" s="423"/>
      <c r="J487" s="424"/>
      <c r="K487" s="417"/>
      <c r="L487" s="425"/>
      <c r="M487" s="426">
        <v>0.98</v>
      </c>
      <c r="N487" s="426"/>
      <c r="O487" s="426"/>
      <c r="P487" s="426"/>
      <c r="Q487" s="426"/>
      <c r="R487" s="426"/>
      <c r="S487" s="426"/>
      <c r="T487" s="426"/>
      <c r="U487" s="426"/>
      <c r="V487" s="426"/>
      <c r="W487" s="426"/>
      <c r="X487" s="426"/>
      <c r="Y487" s="426"/>
      <c r="Z487" s="426"/>
      <c r="AA487" s="426"/>
      <c r="AB487" s="426"/>
      <c r="AC487" s="426"/>
      <c r="AD487" s="426"/>
      <c r="AE487" s="169">
        <v>0.98</v>
      </c>
      <c r="AF487" s="213">
        <v>0</v>
      </c>
      <c r="AI487" s="696"/>
      <c r="AJ487" s="696"/>
      <c r="AK487" s="696"/>
      <c r="AL487" s="696"/>
      <c r="AM487" s="426"/>
    </row>
    <row r="488" spans="1:39" s="427" customFormat="1" ht="15.75" thickBot="1" x14ac:dyDescent="0.3">
      <c r="A488" s="416"/>
      <c r="B488" s="418"/>
      <c r="C488" s="418"/>
      <c r="D488" s="417" t="s">
        <v>390</v>
      </c>
      <c r="E488" s="419"/>
      <c r="F488" s="447"/>
      <c r="G488" s="453">
        <v>7.08</v>
      </c>
      <c r="H488" s="449" t="s">
        <v>421</v>
      </c>
      <c r="I488" s="423"/>
      <c r="J488" s="424"/>
      <c r="K488" s="417"/>
      <c r="L488" s="425">
        <v>1.18</v>
      </c>
      <c r="M488" s="426">
        <v>5.9</v>
      </c>
      <c r="N488" s="426"/>
      <c r="O488" s="426"/>
      <c r="P488" s="426"/>
      <c r="Q488" s="426"/>
      <c r="R488" s="426"/>
      <c r="S488" s="426"/>
      <c r="T488" s="426"/>
      <c r="U488" s="426"/>
      <c r="V488" s="426"/>
      <c r="W488" s="426"/>
      <c r="X488" s="426"/>
      <c r="Y488" s="426"/>
      <c r="Z488" s="426"/>
      <c r="AA488" s="426"/>
      <c r="AB488" s="426"/>
      <c r="AC488" s="426"/>
      <c r="AD488" s="426"/>
      <c r="AE488" s="169">
        <v>7.08</v>
      </c>
      <c r="AF488" s="213">
        <v>0</v>
      </c>
      <c r="AI488" s="696"/>
      <c r="AJ488" s="696"/>
      <c r="AK488" s="696"/>
      <c r="AL488" s="696"/>
      <c r="AM488" s="426"/>
    </row>
    <row r="489" spans="1:39" s="427" customFormat="1" x14ac:dyDescent="0.25">
      <c r="A489" s="416"/>
      <c r="B489" s="417" t="s">
        <v>917</v>
      </c>
      <c r="C489" s="418">
        <v>307</v>
      </c>
      <c r="D489" s="417" t="s">
        <v>387</v>
      </c>
      <c r="E489" s="419"/>
      <c r="F489" s="420" t="s">
        <v>217</v>
      </c>
      <c r="G489" s="454">
        <v>101.74</v>
      </c>
      <c r="H489" s="422" t="s">
        <v>918</v>
      </c>
      <c r="I489" s="423"/>
      <c r="J489" s="424"/>
      <c r="K489" s="417"/>
      <c r="L489" s="425">
        <v>16.96</v>
      </c>
      <c r="M489" s="426"/>
      <c r="N489" s="426">
        <v>84.78</v>
      </c>
      <c r="O489" s="426"/>
      <c r="P489" s="426"/>
      <c r="Q489" s="426"/>
      <c r="R489" s="426"/>
      <c r="S489" s="426"/>
      <c r="T489" s="426"/>
      <c r="U489" s="426"/>
      <c r="V489" s="426"/>
      <c r="W489" s="426"/>
      <c r="X489" s="426"/>
      <c r="Y489" s="426"/>
      <c r="Z489" s="426"/>
      <c r="AA489" s="426"/>
      <c r="AB489" s="426"/>
      <c r="AC489" s="426"/>
      <c r="AD489" s="426"/>
      <c r="AE489" s="169">
        <v>101.74000000000001</v>
      </c>
      <c r="AF489" s="213">
        <v>0</v>
      </c>
      <c r="AI489" s="696"/>
      <c r="AJ489" s="696"/>
      <c r="AK489" s="696"/>
      <c r="AL489" s="696"/>
      <c r="AM489" s="426"/>
    </row>
    <row r="490" spans="1:39" s="427" customFormat="1" x14ac:dyDescent="0.25">
      <c r="A490" s="416"/>
      <c r="B490" s="417" t="s">
        <v>919</v>
      </c>
      <c r="C490" s="418">
        <v>308</v>
      </c>
      <c r="D490" s="417" t="s">
        <v>862</v>
      </c>
      <c r="E490" s="419"/>
      <c r="F490" s="420" t="s">
        <v>920</v>
      </c>
      <c r="G490" s="444">
        <v>75</v>
      </c>
      <c r="H490" s="422" t="s">
        <v>921</v>
      </c>
      <c r="I490" s="423"/>
      <c r="J490" s="424"/>
      <c r="K490" s="417"/>
      <c r="L490" s="425"/>
      <c r="M490" s="426"/>
      <c r="N490" s="426">
        <v>75</v>
      </c>
      <c r="O490" s="426"/>
      <c r="P490" s="426"/>
      <c r="Q490" s="426"/>
      <c r="R490" s="426"/>
      <c r="S490" s="426"/>
      <c r="T490" s="426"/>
      <c r="U490" s="426"/>
      <c r="V490" s="426"/>
      <c r="W490" s="426"/>
      <c r="X490" s="426"/>
      <c r="Y490" s="426"/>
      <c r="Z490" s="426"/>
      <c r="AA490" s="426"/>
      <c r="AB490" s="426"/>
      <c r="AC490" s="426"/>
      <c r="AD490" s="426"/>
      <c r="AE490" s="169">
        <v>75</v>
      </c>
      <c r="AF490" s="213">
        <v>0</v>
      </c>
      <c r="AI490" s="696"/>
      <c r="AJ490" s="696"/>
      <c r="AK490" s="696"/>
      <c r="AL490" s="696"/>
      <c r="AM490" s="426"/>
    </row>
    <row r="491" spans="1:39" s="427" customFormat="1" x14ac:dyDescent="0.25">
      <c r="A491" s="416"/>
      <c r="B491" s="417" t="s">
        <v>922</v>
      </c>
      <c r="C491" s="418">
        <v>309</v>
      </c>
      <c r="D491" s="417" t="s">
        <v>494</v>
      </c>
      <c r="E491" s="419"/>
      <c r="F491" s="420" t="s">
        <v>673</v>
      </c>
      <c r="G491" s="444">
        <v>134.88</v>
      </c>
      <c r="H491" s="422" t="s">
        <v>923</v>
      </c>
      <c r="I491" s="423"/>
      <c r="J491" s="424"/>
      <c r="K491" s="417"/>
      <c r="L491" s="425">
        <v>22.48</v>
      </c>
      <c r="M491" s="426">
        <v>112.4</v>
      </c>
      <c r="N491" s="426"/>
      <c r="O491" s="426"/>
      <c r="P491" s="426"/>
      <c r="Q491" s="426"/>
      <c r="R491" s="426"/>
      <c r="S491" s="426"/>
      <c r="T491" s="426"/>
      <c r="U491" s="426"/>
      <c r="V491" s="426"/>
      <c r="W491" s="426"/>
      <c r="X491" s="426"/>
      <c r="Y491" s="426"/>
      <c r="Z491" s="426"/>
      <c r="AA491" s="426"/>
      <c r="AB491" s="426"/>
      <c r="AC491" s="426"/>
      <c r="AD491" s="426"/>
      <c r="AE491" s="169">
        <v>134.88</v>
      </c>
      <c r="AF491" s="213">
        <v>0</v>
      </c>
      <c r="AI491" s="696"/>
      <c r="AJ491" s="696"/>
      <c r="AK491" s="696"/>
      <c r="AL491" s="696"/>
      <c r="AM491" s="426"/>
    </row>
    <row r="492" spans="1:39" s="427" customFormat="1" x14ac:dyDescent="0.25">
      <c r="A492" s="416"/>
      <c r="B492" s="417" t="s">
        <v>924</v>
      </c>
      <c r="C492" s="418">
        <v>310</v>
      </c>
      <c r="D492" s="417" t="s">
        <v>308</v>
      </c>
      <c r="E492" s="419"/>
      <c r="F492" s="420" t="s">
        <v>545</v>
      </c>
      <c r="G492" s="444">
        <v>11.98</v>
      </c>
      <c r="H492" s="422" t="s">
        <v>925</v>
      </c>
      <c r="I492" s="423"/>
      <c r="J492" s="424"/>
      <c r="K492" s="417"/>
      <c r="L492" s="425">
        <v>2</v>
      </c>
      <c r="M492" s="426"/>
      <c r="N492" s="426">
        <v>9.98</v>
      </c>
      <c r="O492" s="426"/>
      <c r="P492" s="426"/>
      <c r="Q492" s="426"/>
      <c r="R492" s="426"/>
      <c r="S492" s="426"/>
      <c r="T492" s="426"/>
      <c r="U492" s="426"/>
      <c r="V492" s="426"/>
      <c r="W492" s="426"/>
      <c r="X492" s="426"/>
      <c r="Y492" s="426"/>
      <c r="Z492" s="426"/>
      <c r="AA492" s="426"/>
      <c r="AB492" s="426"/>
      <c r="AC492" s="426"/>
      <c r="AD492" s="426"/>
      <c r="AE492" s="169">
        <v>11.98</v>
      </c>
      <c r="AF492" s="213">
        <v>0</v>
      </c>
      <c r="AI492" s="696"/>
      <c r="AJ492" s="696"/>
      <c r="AK492" s="696"/>
      <c r="AL492" s="696"/>
      <c r="AM492" s="426"/>
    </row>
    <row r="493" spans="1:39" s="427" customFormat="1" x14ac:dyDescent="0.25">
      <c r="A493" s="416"/>
      <c r="B493" s="417" t="s">
        <v>926</v>
      </c>
      <c r="C493" s="418">
        <v>311</v>
      </c>
      <c r="D493" s="417" t="s">
        <v>390</v>
      </c>
      <c r="E493" s="419"/>
      <c r="F493" s="420" t="s">
        <v>481</v>
      </c>
      <c r="G493" s="444">
        <v>105.48</v>
      </c>
      <c r="H493" s="422" t="s">
        <v>927</v>
      </c>
      <c r="I493" s="423"/>
      <c r="J493" s="424"/>
      <c r="K493" s="417"/>
      <c r="L493" s="425">
        <v>17.579999999999998</v>
      </c>
      <c r="M493" s="426">
        <v>87.9</v>
      </c>
      <c r="N493" s="426"/>
      <c r="O493" s="426"/>
      <c r="P493" s="426"/>
      <c r="Q493" s="426"/>
      <c r="R493" s="426"/>
      <c r="S493" s="426"/>
      <c r="T493" s="426"/>
      <c r="U493" s="426"/>
      <c r="V493" s="426"/>
      <c r="W493" s="426"/>
      <c r="X493" s="426"/>
      <c r="Y493" s="426"/>
      <c r="Z493" s="426"/>
      <c r="AA493" s="426"/>
      <c r="AB493" s="426"/>
      <c r="AC493" s="426"/>
      <c r="AD493" s="426"/>
      <c r="AE493" s="169">
        <v>105.48</v>
      </c>
      <c r="AF493" s="213">
        <v>0</v>
      </c>
      <c r="AI493" s="696"/>
      <c r="AJ493" s="696"/>
      <c r="AK493" s="696"/>
      <c r="AL493" s="696"/>
      <c r="AM493" s="426"/>
    </row>
    <row r="494" spans="1:39" s="427" customFormat="1" x14ac:dyDescent="0.25">
      <c r="A494" s="416"/>
      <c r="B494" s="417" t="s">
        <v>928</v>
      </c>
      <c r="C494" s="418">
        <v>312</v>
      </c>
      <c r="D494" s="417" t="s">
        <v>649</v>
      </c>
      <c r="E494" s="419"/>
      <c r="F494" s="420" t="s">
        <v>929</v>
      </c>
      <c r="G494" s="444">
        <v>54</v>
      </c>
      <c r="H494" s="422" t="s">
        <v>930</v>
      </c>
      <c r="I494" s="423"/>
      <c r="J494" s="424"/>
      <c r="K494" s="417"/>
      <c r="L494" s="425"/>
      <c r="M494" s="426"/>
      <c r="N494" s="426">
        <v>54</v>
      </c>
      <c r="O494" s="426"/>
      <c r="P494" s="426"/>
      <c r="Q494" s="426"/>
      <c r="R494" s="426"/>
      <c r="S494" s="426"/>
      <c r="T494" s="426"/>
      <c r="U494" s="426"/>
      <c r="V494" s="426"/>
      <c r="W494" s="426"/>
      <c r="X494" s="426"/>
      <c r="Y494" s="426"/>
      <c r="Z494" s="426"/>
      <c r="AA494" s="426"/>
      <c r="AB494" s="426"/>
      <c r="AC494" s="426"/>
      <c r="AD494" s="426"/>
      <c r="AE494" s="169">
        <v>54</v>
      </c>
      <c r="AF494" s="213">
        <v>0</v>
      </c>
      <c r="AI494" s="696"/>
      <c r="AJ494" s="696"/>
      <c r="AK494" s="696"/>
      <c r="AL494" s="696"/>
      <c r="AM494" s="426"/>
    </row>
    <row r="495" spans="1:39" s="427" customFormat="1" x14ac:dyDescent="0.25">
      <c r="A495" s="416"/>
      <c r="B495" s="417" t="s">
        <v>931</v>
      </c>
      <c r="C495" s="418">
        <v>313</v>
      </c>
      <c r="D495" s="417" t="s">
        <v>876</v>
      </c>
      <c r="E495" s="419"/>
      <c r="F495" s="420" t="s">
        <v>339</v>
      </c>
      <c r="G495" s="444">
        <v>79.33</v>
      </c>
      <c r="H495" s="422" t="s">
        <v>932</v>
      </c>
      <c r="I495" s="423"/>
      <c r="J495" s="424"/>
      <c r="K495" s="417"/>
      <c r="L495" s="425"/>
      <c r="M495" s="426"/>
      <c r="N495" s="426">
        <v>79.33</v>
      </c>
      <c r="O495" s="426"/>
      <c r="P495" s="426"/>
      <c r="Q495" s="426"/>
      <c r="R495" s="426"/>
      <c r="S495" s="426"/>
      <c r="T495" s="426"/>
      <c r="U495" s="426"/>
      <c r="V495" s="426"/>
      <c r="W495" s="426"/>
      <c r="X495" s="426"/>
      <c r="Y495" s="426"/>
      <c r="Z495" s="426"/>
      <c r="AA495" s="426"/>
      <c r="AB495" s="426"/>
      <c r="AC495" s="426"/>
      <c r="AD495" s="426"/>
      <c r="AE495" s="169">
        <v>79.33</v>
      </c>
      <c r="AF495" s="213">
        <v>0</v>
      </c>
      <c r="AI495" s="696"/>
      <c r="AJ495" s="696"/>
      <c r="AK495" s="696"/>
      <c r="AL495" s="696"/>
      <c r="AM495" s="426"/>
    </row>
    <row r="496" spans="1:39" s="427" customFormat="1" x14ac:dyDescent="0.25">
      <c r="A496" s="456"/>
      <c r="B496" s="417"/>
      <c r="C496" s="457"/>
      <c r="D496" s="456" t="s">
        <v>573</v>
      </c>
      <c r="E496" s="458"/>
      <c r="F496" s="420"/>
      <c r="G496" s="455"/>
      <c r="H496" s="422" t="s">
        <v>933</v>
      </c>
      <c r="I496" s="423"/>
      <c r="J496" s="424"/>
      <c r="K496" s="417"/>
      <c r="L496" s="425"/>
      <c r="M496" s="426"/>
      <c r="N496" s="426"/>
      <c r="O496" s="426"/>
      <c r="P496" s="426"/>
      <c r="Q496" s="426"/>
      <c r="R496" s="426"/>
      <c r="S496" s="426"/>
      <c r="T496" s="426"/>
      <c r="U496" s="426"/>
      <c r="V496" s="426"/>
      <c r="W496" s="426"/>
      <c r="X496" s="426"/>
      <c r="Y496" s="426"/>
      <c r="Z496" s="426"/>
      <c r="AA496" s="426"/>
      <c r="AB496" s="426"/>
      <c r="AC496" s="426"/>
      <c r="AD496" s="459"/>
      <c r="AE496" s="169">
        <v>0</v>
      </c>
      <c r="AF496" s="213">
        <v>0</v>
      </c>
      <c r="AI496" s="696"/>
      <c r="AJ496" s="696"/>
      <c r="AK496" s="696"/>
      <c r="AL496" s="696"/>
      <c r="AM496" s="426"/>
    </row>
    <row r="497" spans="1:77" s="427" customFormat="1" x14ac:dyDescent="0.25">
      <c r="A497" s="456"/>
      <c r="B497" s="417" t="s">
        <v>934</v>
      </c>
      <c r="C497" s="457">
        <v>314</v>
      </c>
      <c r="D497" s="456"/>
      <c r="E497" s="458"/>
      <c r="F497" s="460" t="s">
        <v>798</v>
      </c>
      <c r="G497" s="461">
        <v>105.6</v>
      </c>
      <c r="H497" s="422" t="s">
        <v>935</v>
      </c>
      <c r="I497" s="423"/>
      <c r="J497" s="424"/>
      <c r="K497" s="417"/>
      <c r="L497" s="425">
        <v>17.600000000000001</v>
      </c>
      <c r="M497" s="426">
        <v>88</v>
      </c>
      <c r="N497" s="426"/>
      <c r="O497" s="426"/>
      <c r="P497" s="426"/>
      <c r="Q497" s="426"/>
      <c r="R497" s="426"/>
      <c r="S497" s="426"/>
      <c r="T497" s="426"/>
      <c r="U497" s="426"/>
      <c r="V497" s="426"/>
      <c r="W497" s="426"/>
      <c r="X497" s="426"/>
      <c r="Y497" s="426"/>
      <c r="Z497" s="426"/>
      <c r="AA497" s="426"/>
      <c r="AB497" s="426"/>
      <c r="AC497" s="426"/>
      <c r="AD497" s="459"/>
      <c r="AE497" s="169">
        <v>105.6</v>
      </c>
      <c r="AF497" s="213">
        <v>0</v>
      </c>
      <c r="AI497" s="696"/>
      <c r="AJ497" s="696"/>
      <c r="AK497" s="696"/>
      <c r="AL497" s="696"/>
      <c r="AM497" s="426"/>
    </row>
    <row r="498" spans="1:77" s="183" customFormat="1" ht="17.25" x14ac:dyDescent="0.3">
      <c r="A498" s="173"/>
      <c r="B498" s="160" t="s">
        <v>936</v>
      </c>
      <c r="C498" s="161">
        <v>315</v>
      </c>
      <c r="D498" s="160" t="s">
        <v>343</v>
      </c>
      <c r="E498" s="462"/>
      <c r="F498" s="463" t="s">
        <v>344</v>
      </c>
      <c r="G498" s="312">
        <v>4923.1099999999997</v>
      </c>
      <c r="H498" s="249" t="s">
        <v>350</v>
      </c>
      <c r="I498" s="166"/>
      <c r="J498" s="464"/>
      <c r="K498" s="160"/>
      <c r="L498" s="299"/>
      <c r="M498" s="299"/>
      <c r="N498" s="299"/>
      <c r="O498" s="300">
        <v>4923.1099999999997</v>
      </c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169">
        <v>4923.1099999999997</v>
      </c>
      <c r="AF498" s="213">
        <v>0</v>
      </c>
      <c r="AG498" s="181"/>
      <c r="AH498" s="181"/>
      <c r="AI498" s="182"/>
      <c r="AJ498" s="182"/>
      <c r="AK498" s="182"/>
      <c r="AL498" s="182"/>
      <c r="AM498" s="300">
        <v>4923.1099999999997</v>
      </c>
      <c r="AN498" s="181"/>
      <c r="AO498" s="181"/>
      <c r="AP498" s="181"/>
      <c r="AQ498" s="181"/>
      <c r="AR498" s="181"/>
      <c r="AS498" s="181"/>
      <c r="AT498" s="181"/>
      <c r="AU498" s="181"/>
      <c r="AV498" s="181"/>
      <c r="AW498" s="181"/>
      <c r="AX498" s="181"/>
      <c r="AY498" s="181"/>
      <c r="AZ498" s="181"/>
      <c r="BA498" s="181"/>
      <c r="BB498" s="181"/>
      <c r="BC498" s="181"/>
      <c r="BD498" s="181"/>
      <c r="BE498" s="181"/>
      <c r="BF498" s="181"/>
      <c r="BG498" s="181"/>
      <c r="BH498" s="181"/>
      <c r="BI498" s="181"/>
      <c r="BJ498" s="181"/>
      <c r="BK498" s="181"/>
      <c r="BL498" s="181"/>
      <c r="BM498" s="181"/>
      <c r="BN498" s="181"/>
      <c r="BO498" s="181"/>
      <c r="BP498" s="181"/>
      <c r="BQ498" s="181"/>
      <c r="BR498" s="181"/>
      <c r="BS498" s="181"/>
      <c r="BT498" s="181"/>
      <c r="BU498" s="181"/>
      <c r="BV498" s="181"/>
      <c r="BW498" s="181"/>
      <c r="BX498" s="181"/>
      <c r="BY498" s="181"/>
    </row>
    <row r="499" spans="1:77" s="183" customFormat="1" ht="17.25" x14ac:dyDescent="0.3">
      <c r="A499" s="173"/>
      <c r="B499" s="160" t="s">
        <v>937</v>
      </c>
      <c r="C499" s="161">
        <v>316</v>
      </c>
      <c r="D499" s="160" t="s">
        <v>938</v>
      </c>
      <c r="E499" s="462"/>
      <c r="F499" s="463" t="s">
        <v>347</v>
      </c>
      <c r="G499" s="312">
        <v>3890.8</v>
      </c>
      <c r="H499" s="249" t="s">
        <v>351</v>
      </c>
      <c r="I499" s="166"/>
      <c r="J499" s="464"/>
      <c r="K499" s="160"/>
      <c r="L499" s="299"/>
      <c r="M499" s="299"/>
      <c r="N499" s="299"/>
      <c r="O499" s="300">
        <v>3890.8</v>
      </c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169">
        <v>3890.8</v>
      </c>
      <c r="AF499" s="301">
        <v>0</v>
      </c>
      <c r="AG499" s="181"/>
      <c r="AH499" s="181"/>
      <c r="AI499" s="182"/>
      <c r="AJ499" s="182"/>
      <c r="AK499" s="182"/>
      <c r="AL499" s="182"/>
      <c r="AM499" s="300">
        <v>4365.8</v>
      </c>
      <c r="AN499" s="181"/>
      <c r="AO499" s="181"/>
      <c r="AP499" s="181"/>
      <c r="AQ499" s="181"/>
      <c r="AR499" s="181"/>
      <c r="AS499" s="181"/>
      <c r="AT499" s="181"/>
      <c r="AU499" s="181"/>
      <c r="AV499" s="181"/>
      <c r="AW499" s="181"/>
      <c r="AX499" s="181"/>
      <c r="AY499" s="181"/>
      <c r="AZ499" s="181"/>
      <c r="BA499" s="181"/>
      <c r="BB499" s="181"/>
      <c r="BC499" s="181"/>
      <c r="BD499" s="181"/>
      <c r="BE499" s="181"/>
      <c r="BF499" s="181"/>
      <c r="BG499" s="181"/>
      <c r="BH499" s="181"/>
      <c r="BI499" s="181"/>
      <c r="BJ499" s="181"/>
      <c r="BK499" s="181"/>
      <c r="BL499" s="181"/>
      <c r="BM499" s="181"/>
      <c r="BN499" s="181"/>
      <c r="BO499" s="181"/>
      <c r="BP499" s="181"/>
      <c r="BQ499" s="181"/>
      <c r="BR499" s="181"/>
      <c r="BS499" s="181"/>
      <c r="BT499" s="181"/>
      <c r="BU499" s="181"/>
      <c r="BV499" s="181"/>
      <c r="BW499" s="181"/>
      <c r="BX499" s="181"/>
      <c r="BY499" s="181"/>
    </row>
    <row r="500" spans="1:77" s="427" customFormat="1" x14ac:dyDescent="0.25">
      <c r="A500" s="456"/>
      <c r="B500" s="417"/>
      <c r="C500" s="457"/>
      <c r="D500" s="456" t="s">
        <v>343</v>
      </c>
      <c r="E500" s="458"/>
      <c r="F500" s="420" t="s">
        <v>234</v>
      </c>
      <c r="G500" s="444">
        <v>15595.13</v>
      </c>
      <c r="H500" s="422"/>
      <c r="I500" s="423"/>
      <c r="J500" s="424"/>
      <c r="K500" s="417"/>
      <c r="L500" s="425"/>
      <c r="M500" s="426"/>
      <c r="N500" s="426"/>
      <c r="O500" s="465">
        <v>15595.13</v>
      </c>
      <c r="P500" s="426"/>
      <c r="Q500" s="426"/>
      <c r="R500" s="426"/>
      <c r="S500" s="426"/>
      <c r="T500" s="426"/>
      <c r="U500" s="426"/>
      <c r="V500" s="426"/>
      <c r="W500" s="426"/>
      <c r="X500" s="426"/>
      <c r="Y500" s="426"/>
      <c r="Z500" s="426"/>
      <c r="AA500" s="426"/>
      <c r="AB500" s="426"/>
      <c r="AC500" s="426"/>
      <c r="AD500" s="459"/>
      <c r="AE500" s="169">
        <v>15595.13</v>
      </c>
      <c r="AF500" s="213">
        <v>0</v>
      </c>
      <c r="AI500" s="696"/>
      <c r="AJ500" s="696"/>
      <c r="AK500" s="696"/>
      <c r="AL500" s="696"/>
      <c r="AM500" s="426">
        <v>15595.13</v>
      </c>
    </row>
    <row r="501" spans="1:77" s="183" customFormat="1" x14ac:dyDescent="0.25">
      <c r="A501" s="160"/>
      <c r="B501" s="160"/>
      <c r="C501" s="176"/>
      <c r="D501" s="160"/>
      <c r="E501" s="177"/>
      <c r="F501" s="186"/>
      <c r="G501" s="442">
        <v>16.100000000000001</v>
      </c>
      <c r="H501" s="249" t="s">
        <v>353</v>
      </c>
      <c r="I501" s="254"/>
      <c r="J501" s="313"/>
      <c r="K501" s="160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>
        <v>16.100000000000001</v>
      </c>
      <c r="AC501" s="185"/>
      <c r="AD501" s="185"/>
      <c r="AE501" s="169">
        <v>16.100000000000001</v>
      </c>
      <c r="AF501" s="213">
        <v>0</v>
      </c>
      <c r="AG501" s="181"/>
      <c r="AH501" s="181"/>
      <c r="AI501" s="182"/>
      <c r="AJ501" s="182"/>
      <c r="AK501" s="182"/>
      <c r="AL501" s="182"/>
      <c r="AM501" s="185"/>
      <c r="AN501" s="181"/>
      <c r="AO501" s="181"/>
      <c r="AP501" s="181"/>
      <c r="AQ501" s="181"/>
      <c r="AR501" s="181"/>
      <c r="AS501" s="181"/>
      <c r="AT501" s="181"/>
      <c r="AU501" s="181"/>
      <c r="AV501" s="181"/>
      <c r="AW501" s="181"/>
      <c r="AX501" s="181"/>
      <c r="AY501" s="181"/>
      <c r="AZ501" s="181"/>
      <c r="BA501" s="181"/>
      <c r="BB501" s="181"/>
      <c r="BC501" s="181"/>
      <c r="BD501" s="181"/>
      <c r="BE501" s="181"/>
      <c r="BF501" s="181"/>
      <c r="BG501" s="181"/>
      <c r="BH501" s="181"/>
      <c r="BI501" s="181"/>
      <c r="BJ501" s="181"/>
      <c r="BK501" s="181"/>
      <c r="BL501" s="181"/>
      <c r="BM501" s="181"/>
      <c r="BN501" s="181"/>
      <c r="BO501" s="181"/>
      <c r="BP501" s="181"/>
      <c r="BQ501" s="181"/>
      <c r="BR501" s="181"/>
      <c r="BS501" s="181"/>
      <c r="BT501" s="181"/>
      <c r="BU501" s="181"/>
      <c r="BV501" s="181"/>
      <c r="BW501" s="181"/>
      <c r="BX501" s="181"/>
      <c r="BY501" s="181"/>
    </row>
    <row r="502" spans="1:77" s="427" customFormat="1" x14ac:dyDescent="0.25">
      <c r="A502" s="456"/>
      <c r="B502" s="417"/>
      <c r="C502" s="457"/>
      <c r="D502" s="456"/>
      <c r="E502" s="458"/>
      <c r="F502" s="420"/>
      <c r="G502" s="455"/>
      <c r="H502" s="422"/>
      <c r="I502" s="423"/>
      <c r="J502" s="424"/>
      <c r="K502" s="417"/>
      <c r="L502" s="425"/>
      <c r="M502" s="426"/>
      <c r="N502" s="426"/>
      <c r="O502" s="426"/>
      <c r="P502" s="426"/>
      <c r="Q502" s="426"/>
      <c r="R502" s="426"/>
      <c r="S502" s="426"/>
      <c r="T502" s="426"/>
      <c r="U502" s="426"/>
      <c r="V502" s="426"/>
      <c r="W502" s="426"/>
      <c r="X502" s="426"/>
      <c r="Y502" s="426"/>
      <c r="Z502" s="426"/>
      <c r="AA502" s="426"/>
      <c r="AB502" s="426"/>
      <c r="AC502" s="426"/>
      <c r="AD502" s="459"/>
      <c r="AE502" s="169">
        <v>0</v>
      </c>
      <c r="AF502" s="213">
        <v>0</v>
      </c>
      <c r="AI502" s="172">
        <v>1000</v>
      </c>
      <c r="AJ502" s="172" t="s">
        <v>1223</v>
      </c>
      <c r="AK502" s="182"/>
      <c r="AL502" s="696"/>
      <c r="AM502" s="426"/>
    </row>
    <row r="503" spans="1:77" s="427" customFormat="1" x14ac:dyDescent="0.25">
      <c r="A503" s="456"/>
      <c r="B503" s="417"/>
      <c r="C503" s="457"/>
      <c r="D503" s="456"/>
      <c r="E503" s="458"/>
      <c r="F503" s="420"/>
      <c r="G503" s="455"/>
      <c r="H503" s="422"/>
      <c r="I503" s="423"/>
      <c r="J503" s="424"/>
      <c r="K503" s="417"/>
      <c r="L503" s="425"/>
      <c r="M503" s="426"/>
      <c r="N503" s="426"/>
      <c r="O503" s="426"/>
      <c r="P503" s="426"/>
      <c r="Q503" s="426"/>
      <c r="R503" s="426"/>
      <c r="S503" s="426"/>
      <c r="T503" s="426"/>
      <c r="U503" s="426"/>
      <c r="V503" s="426"/>
      <c r="W503" s="426"/>
      <c r="X503" s="426"/>
      <c r="Y503" s="426"/>
      <c r="Z503" s="426"/>
      <c r="AA503" s="426"/>
      <c r="AB503" s="426"/>
      <c r="AC503" s="426"/>
      <c r="AD503" s="459"/>
      <c r="AE503" s="169">
        <v>0</v>
      </c>
      <c r="AF503" s="213">
        <v>0</v>
      </c>
      <c r="AI503" s="676">
        <v>-27285.17</v>
      </c>
      <c r="AJ503" s="676" t="s">
        <v>1224</v>
      </c>
      <c r="AK503" s="182"/>
      <c r="AL503" s="696"/>
      <c r="AM503" s="426"/>
    </row>
    <row r="504" spans="1:77" s="427" customFormat="1" x14ac:dyDescent="0.25">
      <c r="A504" s="456"/>
      <c r="B504" s="417"/>
      <c r="C504" s="457"/>
      <c r="D504" s="456"/>
      <c r="E504" s="458"/>
      <c r="F504" s="420"/>
      <c r="G504" s="455"/>
      <c r="H504" s="422"/>
      <c r="I504" s="423"/>
      <c r="J504" s="424"/>
      <c r="K504" s="417"/>
      <c r="L504" s="425"/>
      <c r="M504" s="426"/>
      <c r="N504" s="426"/>
      <c r="O504" s="426"/>
      <c r="P504" s="426"/>
      <c r="Q504" s="426"/>
      <c r="R504" s="426"/>
      <c r="S504" s="426"/>
      <c r="T504" s="426"/>
      <c r="U504" s="426"/>
      <c r="V504" s="426"/>
      <c r="W504" s="426"/>
      <c r="X504" s="426"/>
      <c r="Y504" s="426"/>
      <c r="Z504" s="426"/>
      <c r="AA504" s="426"/>
      <c r="AB504" s="426"/>
      <c r="AC504" s="426"/>
      <c r="AD504" s="459"/>
      <c r="AE504" s="169">
        <v>0</v>
      </c>
      <c r="AF504" s="213">
        <v>0</v>
      </c>
      <c r="AI504" s="181">
        <v>51729.79</v>
      </c>
      <c r="AJ504" s="678" t="s">
        <v>1231</v>
      </c>
      <c r="AK504" s="182"/>
      <c r="AL504" s="696"/>
      <c r="AM504" s="426"/>
    </row>
    <row r="505" spans="1:77" s="427" customFormat="1" x14ac:dyDescent="0.25">
      <c r="A505" s="456"/>
      <c r="B505" s="417"/>
      <c r="C505" s="457"/>
      <c r="D505" s="456"/>
      <c r="E505" s="458"/>
      <c r="F505" s="420"/>
      <c r="G505" s="455"/>
      <c r="H505" s="422"/>
      <c r="I505" s="423"/>
      <c r="J505" s="424"/>
      <c r="K505" s="417"/>
      <c r="L505" s="425"/>
      <c r="M505" s="426"/>
      <c r="N505" s="426"/>
      <c r="O505" s="426"/>
      <c r="P505" s="426"/>
      <c r="Q505" s="426"/>
      <c r="R505" s="426"/>
      <c r="S505" s="426"/>
      <c r="T505" s="426"/>
      <c r="U505" s="426"/>
      <c r="V505" s="426"/>
      <c r="W505" s="426"/>
      <c r="X505" s="426"/>
      <c r="Y505" s="426"/>
      <c r="Z505" s="426"/>
      <c r="AA505" s="426"/>
      <c r="AB505" s="426"/>
      <c r="AC505" s="426"/>
      <c r="AD505" s="459"/>
      <c r="AE505" s="169">
        <v>0</v>
      </c>
      <c r="AF505" s="213">
        <v>0</v>
      </c>
      <c r="AI505" s="677">
        <v>3327.05</v>
      </c>
      <c r="AJ505" s="677" t="s">
        <v>1226</v>
      </c>
      <c r="AK505" s="689"/>
      <c r="AL505" s="696"/>
      <c r="AM505" s="426"/>
    </row>
    <row r="506" spans="1:77" s="427" customFormat="1" x14ac:dyDescent="0.25">
      <c r="A506" s="416"/>
      <c r="B506" s="417"/>
      <c r="C506" s="418"/>
      <c r="D506" s="417"/>
      <c r="E506" s="445"/>
      <c r="F506" s="420"/>
      <c r="G506" s="466"/>
      <c r="H506" s="422"/>
      <c r="I506" s="467"/>
      <c r="J506" s="467"/>
      <c r="K506" s="417"/>
      <c r="L506" s="426"/>
      <c r="M506" s="426"/>
      <c r="N506" s="426"/>
      <c r="O506" s="426"/>
      <c r="P506" s="426"/>
      <c r="Q506" s="426"/>
      <c r="R506" s="426"/>
      <c r="S506" s="426"/>
      <c r="T506" s="426"/>
      <c r="U506" s="426"/>
      <c r="V506" s="426"/>
      <c r="W506" s="426"/>
      <c r="X506" s="426"/>
      <c r="Y506" s="426"/>
      <c r="Z506" s="426"/>
      <c r="AA506" s="426"/>
      <c r="AB506" s="426"/>
      <c r="AC506" s="426"/>
      <c r="AD506" s="426"/>
      <c r="AE506" s="468">
        <v>0</v>
      </c>
      <c r="AF506" s="213">
        <v>0</v>
      </c>
      <c r="AI506" s="172">
        <v>9108.39</v>
      </c>
      <c r="AJ506" s="171" t="s">
        <v>1227</v>
      </c>
      <c r="AK506" s="689"/>
      <c r="AL506" s="696"/>
      <c r="AM506" s="426"/>
    </row>
    <row r="507" spans="1:77" s="171" customFormat="1" ht="15.75" thickBot="1" x14ac:dyDescent="0.3">
      <c r="A507" s="204"/>
      <c r="B507" s="205"/>
      <c r="C507" s="206"/>
      <c r="D507" s="207"/>
      <c r="E507" s="208"/>
      <c r="F507" s="209"/>
      <c r="G507" s="210"/>
      <c r="H507" s="211"/>
      <c r="I507" s="205"/>
      <c r="J507" s="208"/>
      <c r="K507" s="205"/>
      <c r="L507" s="212"/>
      <c r="M507" s="213"/>
      <c r="N507" s="213"/>
      <c r="O507" s="213"/>
      <c r="P507" s="213"/>
      <c r="Q507" s="213"/>
      <c r="R507" s="213"/>
      <c r="S507" s="213"/>
      <c r="T507" s="213"/>
      <c r="U507" s="213"/>
      <c r="V507" s="214"/>
      <c r="W507" s="214"/>
      <c r="X507" s="213"/>
      <c r="Y507" s="213"/>
      <c r="Z507" s="213"/>
      <c r="AA507" s="213"/>
      <c r="AB507" s="213"/>
      <c r="AC507" s="213"/>
      <c r="AD507" s="213"/>
      <c r="AE507" s="213"/>
      <c r="AF507" s="213"/>
      <c r="AG507" s="213"/>
      <c r="AI507" s="215"/>
      <c r="AJ507" s="215"/>
      <c r="AK507" s="172"/>
      <c r="AL507" s="172"/>
      <c r="AM507" s="213"/>
    </row>
    <row r="508" spans="1:77" s="310" customFormat="1" ht="15.75" thickBot="1" x14ac:dyDescent="0.3">
      <c r="A508" s="208"/>
      <c r="B508" s="325"/>
      <c r="C508" s="326"/>
      <c r="D508" s="327"/>
      <c r="E508" s="328"/>
      <c r="F508" s="351" t="s">
        <v>939</v>
      </c>
      <c r="G508" s="269">
        <v>27285.17</v>
      </c>
      <c r="H508" s="352"/>
      <c r="I508" s="353"/>
      <c r="J508" s="353"/>
      <c r="K508" s="354"/>
      <c r="L508" s="353">
        <v>439.32000000000011</v>
      </c>
      <c r="M508" s="355">
        <v>1540.13</v>
      </c>
      <c r="N508" s="355">
        <v>614.90000000000009</v>
      </c>
      <c r="O508" s="355">
        <v>24409.040000000001</v>
      </c>
      <c r="P508" s="355">
        <v>0</v>
      </c>
      <c r="Q508" s="355">
        <v>0</v>
      </c>
      <c r="R508" s="355">
        <v>0</v>
      </c>
      <c r="S508" s="355">
        <v>0</v>
      </c>
      <c r="T508" s="355">
        <v>0</v>
      </c>
      <c r="U508" s="355">
        <v>132.73000000000002</v>
      </c>
      <c r="V508" s="355">
        <v>91.01</v>
      </c>
      <c r="W508" s="355">
        <v>41.94</v>
      </c>
      <c r="X508" s="355">
        <v>0</v>
      </c>
      <c r="Y508" s="355">
        <v>0</v>
      </c>
      <c r="Z508" s="355">
        <v>0</v>
      </c>
      <c r="AA508" s="355">
        <v>0</v>
      </c>
      <c r="AB508" s="355">
        <v>16.100000000000001</v>
      </c>
      <c r="AC508" s="355">
        <v>0</v>
      </c>
      <c r="AD508" s="355">
        <v>0</v>
      </c>
      <c r="AE508" s="355">
        <v>27285.17</v>
      </c>
      <c r="AF508" s="340">
        <v>0</v>
      </c>
      <c r="AI508" s="172">
        <v>-36880.06</v>
      </c>
      <c r="AJ508" s="227" t="s">
        <v>1232</v>
      </c>
      <c r="AK508" s="689"/>
      <c r="AL508" s="689"/>
      <c r="AM508" s="355">
        <v>24884.04</v>
      </c>
    </row>
    <row r="509" spans="1:77" s="310" customFormat="1" ht="15.75" thickBot="1" x14ac:dyDescent="0.3">
      <c r="A509" s="208"/>
      <c r="B509" s="325"/>
      <c r="C509" s="326"/>
      <c r="D509" s="327"/>
      <c r="E509" s="328"/>
      <c r="F509" s="329"/>
      <c r="G509" s="229" t="s">
        <v>355</v>
      </c>
      <c r="H509" s="330"/>
      <c r="I509" s="327"/>
      <c r="J509" s="327"/>
      <c r="K509" s="331"/>
      <c r="L509" s="327" t="s">
        <v>355</v>
      </c>
      <c r="M509" s="332" t="s">
        <v>355</v>
      </c>
      <c r="N509" s="333" t="s">
        <v>355</v>
      </c>
      <c r="O509" s="333" t="s">
        <v>355</v>
      </c>
      <c r="P509" s="333" t="s">
        <v>355</v>
      </c>
      <c r="Q509" s="333" t="s">
        <v>355</v>
      </c>
      <c r="R509" s="333" t="s">
        <v>355</v>
      </c>
      <c r="S509" s="333" t="s">
        <v>355</v>
      </c>
      <c r="T509" s="333" t="s">
        <v>355</v>
      </c>
      <c r="U509" s="333" t="s">
        <v>355</v>
      </c>
      <c r="V509" s="333" t="s">
        <v>355</v>
      </c>
      <c r="W509" s="333" t="s">
        <v>355</v>
      </c>
      <c r="X509" s="333" t="s">
        <v>355</v>
      </c>
      <c r="Y509" s="333" t="s">
        <v>355</v>
      </c>
      <c r="Z509" s="333" t="s">
        <v>355</v>
      </c>
      <c r="AA509" s="333" t="s">
        <v>355</v>
      </c>
      <c r="AB509" s="333" t="s">
        <v>355</v>
      </c>
      <c r="AC509" s="333" t="s">
        <v>355</v>
      </c>
      <c r="AD509" s="333" t="s">
        <v>355</v>
      </c>
      <c r="AE509" s="333" t="s">
        <v>355</v>
      </c>
      <c r="AF509" s="334" t="s">
        <v>355</v>
      </c>
      <c r="AI509" s="678"/>
      <c r="AJ509" s="678"/>
      <c r="AK509" s="689"/>
      <c r="AL509" s="689"/>
      <c r="AM509" s="333" t="s">
        <v>355</v>
      </c>
    </row>
    <row r="510" spans="1:77" s="310" customFormat="1" ht="15.75" thickBot="1" x14ac:dyDescent="0.3">
      <c r="A510" s="208"/>
      <c r="B510" s="325"/>
      <c r="C510" s="326"/>
      <c r="D510" s="327"/>
      <c r="E510" s="328"/>
      <c r="F510" s="351" t="s">
        <v>356</v>
      </c>
      <c r="G510" s="269">
        <v>478210.89999999997</v>
      </c>
      <c r="H510" s="352"/>
      <c r="I510" s="353"/>
      <c r="J510" s="353"/>
      <c r="K510" s="354"/>
      <c r="L510" s="353">
        <v>12544.960000000001</v>
      </c>
      <c r="M510" s="355">
        <v>41634.949999999997</v>
      </c>
      <c r="N510" s="355">
        <v>18647.71</v>
      </c>
      <c r="O510" s="355">
        <v>246762.78</v>
      </c>
      <c r="P510" s="355">
        <v>72450</v>
      </c>
      <c r="Q510" s="355">
        <v>1818.45</v>
      </c>
      <c r="R510" s="355">
        <v>0</v>
      </c>
      <c r="S510" s="355">
        <v>1420.31</v>
      </c>
      <c r="T510" s="355">
        <v>2500</v>
      </c>
      <c r="U510" s="355">
        <v>3895.2799999999997</v>
      </c>
      <c r="V510" s="355">
        <v>10457.050000000003</v>
      </c>
      <c r="W510" s="355">
        <v>1365.61</v>
      </c>
      <c r="X510" s="355">
        <v>5159.0599999999995</v>
      </c>
      <c r="Y510" s="355">
        <v>0</v>
      </c>
      <c r="Z510" s="355">
        <v>0</v>
      </c>
      <c r="AA510" s="355">
        <v>1099.83</v>
      </c>
      <c r="AB510" s="355">
        <v>246.08999999999997</v>
      </c>
      <c r="AC510" s="355">
        <v>58208.820000000007</v>
      </c>
      <c r="AD510" s="355">
        <v>0</v>
      </c>
      <c r="AE510" s="355">
        <v>478210.89999999997</v>
      </c>
      <c r="AF510" s="340">
        <v>2.1604940059205546E-13</v>
      </c>
      <c r="AI510" s="679">
        <v>1000</v>
      </c>
      <c r="AJ510" s="678" t="s">
        <v>1229</v>
      </c>
      <c r="AK510" s="689"/>
      <c r="AL510" s="689"/>
      <c r="AM510" s="355">
        <v>248662.68999999997</v>
      </c>
    </row>
    <row r="511" spans="1:77" x14ac:dyDescent="0.25">
      <c r="E511" s="240"/>
      <c r="F511"/>
      <c r="G511" s="240"/>
      <c r="H511"/>
      <c r="AI511" s="172">
        <v>1000</v>
      </c>
      <c r="AJ511" s="678" t="s">
        <v>1230</v>
      </c>
      <c r="AK511" s="678"/>
      <c r="AL511" s="678"/>
    </row>
    <row r="512" spans="1:77" x14ac:dyDescent="0.25">
      <c r="E512" s="240"/>
      <c r="F512"/>
      <c r="G512" s="240"/>
      <c r="H512"/>
      <c r="AI512" s="172">
        <v>0</v>
      </c>
      <c r="AJ512" s="678" t="s">
        <v>220</v>
      </c>
      <c r="AK512" s="678"/>
      <c r="AL512" s="678"/>
    </row>
    <row r="513" spans="1:77" s="154" customFormat="1" ht="30" x14ac:dyDescent="0.25">
      <c r="A513" s="245" t="s">
        <v>221</v>
      </c>
      <c r="B513" s="245" t="s">
        <v>222</v>
      </c>
      <c r="C513" s="303" t="s">
        <v>223</v>
      </c>
      <c r="D513" s="666" t="s">
        <v>224</v>
      </c>
      <c r="E513" s="245" t="s">
        <v>225</v>
      </c>
      <c r="F513" s="245" t="s">
        <v>226</v>
      </c>
      <c r="G513" s="469" t="s">
        <v>227</v>
      </c>
      <c r="H513" s="245" t="s">
        <v>228</v>
      </c>
      <c r="I513" s="245" t="s">
        <v>229</v>
      </c>
      <c r="J513" s="245" t="s">
        <v>230</v>
      </c>
      <c r="K513" s="245" t="s">
        <v>231</v>
      </c>
      <c r="L513" s="470" t="s">
        <v>232</v>
      </c>
      <c r="M513" s="245" t="s">
        <v>233</v>
      </c>
      <c r="N513" s="245" t="s">
        <v>113</v>
      </c>
      <c r="O513" s="245" t="s">
        <v>234</v>
      </c>
      <c r="P513" s="245" t="s">
        <v>115</v>
      </c>
      <c r="Q513" s="245" t="s">
        <v>235</v>
      </c>
      <c r="R513" s="245" t="s">
        <v>236</v>
      </c>
      <c r="S513" s="245" t="s">
        <v>237</v>
      </c>
      <c r="T513" s="245" t="s">
        <v>121</v>
      </c>
      <c r="U513" s="245" t="s">
        <v>238</v>
      </c>
      <c r="V513" s="245" t="s">
        <v>239</v>
      </c>
      <c r="W513" s="245" t="s">
        <v>240</v>
      </c>
      <c r="X513" s="245" t="s">
        <v>122</v>
      </c>
      <c r="Y513" s="245" t="s">
        <v>241</v>
      </c>
      <c r="Z513" s="245" t="s">
        <v>242</v>
      </c>
      <c r="AA513" s="245" t="s">
        <v>119</v>
      </c>
      <c r="AB513" s="245" t="s">
        <v>114</v>
      </c>
      <c r="AC513" s="245" t="s">
        <v>116</v>
      </c>
      <c r="AD513" s="245" t="s">
        <v>243</v>
      </c>
      <c r="AE513" s="307" t="s">
        <v>244</v>
      </c>
      <c r="AF513" s="471"/>
      <c r="AI513" s="671"/>
      <c r="AJ513" s="671"/>
      <c r="AK513" s="671"/>
      <c r="AL513" s="671"/>
      <c r="AM513" s="245" t="s">
        <v>234</v>
      </c>
    </row>
    <row r="514" spans="1:77" s="183" customFormat="1" x14ac:dyDescent="0.25">
      <c r="A514" s="159" t="s">
        <v>940</v>
      </c>
      <c r="B514" s="160"/>
      <c r="C514" s="161">
        <v>317</v>
      </c>
      <c r="D514" s="160" t="s">
        <v>252</v>
      </c>
      <c r="E514" s="173"/>
      <c r="F514" s="197" t="s">
        <v>359</v>
      </c>
      <c r="G514" s="472">
        <v>872.07</v>
      </c>
      <c r="H514" s="249" t="s">
        <v>941</v>
      </c>
      <c r="I514" s="160"/>
      <c r="J514" s="464"/>
      <c r="K514" s="160"/>
      <c r="L514" s="298">
        <v>41.53</v>
      </c>
      <c r="M514" s="185"/>
      <c r="N514" s="185"/>
      <c r="O514" s="185"/>
      <c r="P514" s="185"/>
      <c r="Q514" s="185"/>
      <c r="R514" s="185"/>
      <c r="S514" s="185"/>
      <c r="T514" s="185"/>
      <c r="U514" s="185"/>
      <c r="V514" s="185">
        <v>830.54</v>
      </c>
      <c r="W514" s="323"/>
      <c r="X514" s="185"/>
      <c r="Y514" s="185"/>
      <c r="Z514" s="185"/>
      <c r="AA514" s="185"/>
      <c r="AB514" s="185"/>
      <c r="AC514" s="185"/>
      <c r="AD514" s="185"/>
      <c r="AE514" s="199">
        <v>872.06999999999994</v>
      </c>
      <c r="AF514" s="213">
        <v>0</v>
      </c>
      <c r="AG514" s="181"/>
      <c r="AH514" s="181"/>
      <c r="AI514" s="182"/>
      <c r="AJ514" s="182"/>
      <c r="AK514" s="182"/>
      <c r="AL514" s="182"/>
      <c r="AM514" s="185"/>
      <c r="AN514" s="181"/>
      <c r="AO514" s="181"/>
      <c r="AP514" s="181"/>
      <c r="AQ514" s="181"/>
      <c r="AR514" s="181"/>
      <c r="AS514" s="181"/>
      <c r="AT514" s="181"/>
      <c r="AU514" s="181"/>
      <c r="AV514" s="181"/>
      <c r="AW514" s="181"/>
      <c r="AX514" s="181"/>
      <c r="AY514" s="181"/>
      <c r="AZ514" s="181"/>
      <c r="BA514" s="181"/>
      <c r="BB514" s="181"/>
      <c r="BC514" s="181"/>
      <c r="BD514" s="181"/>
      <c r="BE514" s="181"/>
      <c r="BF514" s="181"/>
      <c r="BG514" s="181"/>
      <c r="BH514" s="181"/>
      <c r="BI514" s="181"/>
      <c r="BJ514" s="181"/>
      <c r="BK514" s="181"/>
      <c r="BL514" s="181"/>
      <c r="BM514" s="181"/>
      <c r="BN514" s="181"/>
      <c r="BO514" s="181"/>
      <c r="BP514" s="181"/>
      <c r="BQ514" s="181"/>
      <c r="BR514" s="181"/>
      <c r="BS514" s="181"/>
      <c r="BT514" s="181"/>
      <c r="BU514" s="181"/>
      <c r="BV514" s="181"/>
      <c r="BW514" s="181"/>
      <c r="BX514" s="181"/>
      <c r="BY514" s="181"/>
    </row>
    <row r="515" spans="1:77" s="183" customFormat="1" x14ac:dyDescent="0.25">
      <c r="A515" s="173"/>
      <c r="B515" s="160"/>
      <c r="C515" s="161">
        <v>318</v>
      </c>
      <c r="D515" s="160" t="s">
        <v>362</v>
      </c>
      <c r="E515" s="173"/>
      <c r="F515" s="197" t="s">
        <v>359</v>
      </c>
      <c r="G515" s="472">
        <v>151.91999999999999</v>
      </c>
      <c r="H515" s="249" t="s">
        <v>942</v>
      </c>
      <c r="I515" s="160"/>
      <c r="J515" s="464"/>
      <c r="K515" s="160"/>
      <c r="L515" s="298">
        <v>7.23</v>
      </c>
      <c r="M515" s="185"/>
      <c r="N515" s="185"/>
      <c r="O515" s="185"/>
      <c r="P515" s="185"/>
      <c r="Q515" s="185"/>
      <c r="R515" s="185"/>
      <c r="S515" s="185"/>
      <c r="T515" s="185"/>
      <c r="U515" s="185">
        <v>144.69</v>
      </c>
      <c r="V515" s="323"/>
      <c r="W515" s="323"/>
      <c r="X515" s="185"/>
      <c r="Y515" s="185"/>
      <c r="Z515" s="185"/>
      <c r="AA515" s="185"/>
      <c r="AB515" s="185"/>
      <c r="AC515" s="185"/>
      <c r="AD515" s="185"/>
      <c r="AE515" s="199">
        <v>151.91999999999999</v>
      </c>
      <c r="AF515" s="213">
        <v>0</v>
      </c>
      <c r="AG515" s="181"/>
      <c r="AH515" s="181"/>
      <c r="AI515" s="182"/>
      <c r="AJ515" s="182"/>
      <c r="AK515" s="182"/>
      <c r="AL515" s="182"/>
      <c r="AM515" s="185"/>
      <c r="AN515" s="181"/>
      <c r="AO515" s="181"/>
      <c r="AP515" s="181"/>
      <c r="AQ515" s="181"/>
      <c r="AR515" s="181"/>
      <c r="AS515" s="181"/>
      <c r="AT515" s="181"/>
      <c r="AU515" s="181"/>
      <c r="AV515" s="181"/>
      <c r="AW515" s="181"/>
      <c r="AX515" s="181"/>
      <c r="AY515" s="181"/>
      <c r="AZ515" s="181"/>
      <c r="BA515" s="181"/>
      <c r="BB515" s="181"/>
      <c r="BC515" s="181"/>
      <c r="BD515" s="181"/>
      <c r="BE515" s="181"/>
      <c r="BF515" s="181"/>
      <c r="BG515" s="181"/>
      <c r="BH515" s="181"/>
      <c r="BI515" s="181"/>
      <c r="BJ515" s="181"/>
      <c r="BK515" s="181"/>
      <c r="BL515" s="181"/>
      <c r="BM515" s="181"/>
      <c r="BN515" s="181"/>
      <c r="BO515" s="181"/>
      <c r="BP515" s="181"/>
      <c r="BQ515" s="181"/>
      <c r="BR515" s="181"/>
      <c r="BS515" s="181"/>
      <c r="BT515" s="181"/>
      <c r="BU515" s="181"/>
      <c r="BV515" s="181"/>
      <c r="BW515" s="181"/>
      <c r="BX515" s="181"/>
      <c r="BY515" s="181"/>
    </row>
    <row r="516" spans="1:77" s="183" customFormat="1" x14ac:dyDescent="0.25">
      <c r="A516" s="173"/>
      <c r="B516" s="160"/>
      <c r="C516" s="161">
        <v>319</v>
      </c>
      <c r="D516" s="160" t="s">
        <v>252</v>
      </c>
      <c r="E516" s="173"/>
      <c r="F516" s="473" t="s">
        <v>359</v>
      </c>
      <c r="G516" s="472">
        <v>90.14</v>
      </c>
      <c r="H516" s="249" t="s">
        <v>605</v>
      </c>
      <c r="I516" s="160"/>
      <c r="J516" s="464"/>
      <c r="K516" s="160"/>
      <c r="L516" s="298">
        <v>4.29</v>
      </c>
      <c r="M516" s="185"/>
      <c r="N516" s="185"/>
      <c r="O516" s="185"/>
      <c r="P516" s="185"/>
      <c r="Q516" s="185"/>
      <c r="R516" s="185"/>
      <c r="S516" s="185"/>
      <c r="T516" s="185"/>
      <c r="U516" s="185"/>
      <c r="V516" s="323">
        <v>85.85</v>
      </c>
      <c r="W516" s="323"/>
      <c r="X516" s="185"/>
      <c r="Y516" s="185"/>
      <c r="Z516" s="185"/>
      <c r="AA516" s="185"/>
      <c r="AB516" s="185"/>
      <c r="AC516" s="185"/>
      <c r="AD516" s="185"/>
      <c r="AE516" s="199">
        <v>90.14</v>
      </c>
      <c r="AF516" s="213">
        <v>0</v>
      </c>
      <c r="AG516" s="181"/>
      <c r="AH516" s="181"/>
      <c r="AI516" s="182"/>
      <c r="AJ516" s="182"/>
      <c r="AK516" s="182"/>
      <c r="AL516" s="182"/>
      <c r="AM516" s="185"/>
      <c r="AN516" s="181"/>
      <c r="AO516" s="181"/>
      <c r="AP516" s="181"/>
      <c r="AQ516" s="181"/>
      <c r="AR516" s="181"/>
      <c r="AS516" s="181"/>
      <c r="AT516" s="181"/>
      <c r="AU516" s="181"/>
      <c r="AV516" s="181"/>
      <c r="AW516" s="181"/>
      <c r="AX516" s="181"/>
      <c r="AY516" s="181"/>
      <c r="AZ516" s="181"/>
      <c r="BA516" s="181"/>
      <c r="BB516" s="181"/>
      <c r="BC516" s="181"/>
      <c r="BD516" s="181"/>
      <c r="BE516" s="181"/>
      <c r="BF516" s="181"/>
      <c r="BG516" s="181"/>
      <c r="BH516" s="181"/>
      <c r="BI516" s="181"/>
      <c r="BJ516" s="181"/>
      <c r="BK516" s="181"/>
      <c r="BL516" s="181"/>
      <c r="BM516" s="181"/>
      <c r="BN516" s="181"/>
      <c r="BO516" s="181"/>
      <c r="BP516" s="181"/>
      <c r="BQ516" s="181"/>
      <c r="BR516" s="181"/>
      <c r="BS516" s="181"/>
      <c r="BT516" s="181"/>
      <c r="BU516" s="181"/>
      <c r="BV516" s="181"/>
      <c r="BW516" s="181"/>
      <c r="BX516" s="181"/>
      <c r="BY516" s="181"/>
    </row>
    <row r="517" spans="1:77" s="183" customFormat="1" x14ac:dyDescent="0.25">
      <c r="A517" s="173"/>
      <c r="B517" s="160"/>
      <c r="C517" s="161">
        <v>320</v>
      </c>
      <c r="D517" s="160" t="s">
        <v>250</v>
      </c>
      <c r="E517" s="173"/>
      <c r="F517" s="473" t="s">
        <v>359</v>
      </c>
      <c r="G517" s="472">
        <v>34.17</v>
      </c>
      <c r="H517" s="249" t="s">
        <v>360</v>
      </c>
      <c r="I517" s="160"/>
      <c r="J517" s="464"/>
      <c r="K517" s="160"/>
      <c r="L517" s="298">
        <v>1.63</v>
      </c>
      <c r="M517" s="185"/>
      <c r="N517" s="185"/>
      <c r="O517" s="185"/>
      <c r="P517" s="185"/>
      <c r="Q517" s="185"/>
      <c r="R517" s="185"/>
      <c r="S517" s="185"/>
      <c r="T517" s="185"/>
      <c r="U517" s="185"/>
      <c r="V517" s="323"/>
      <c r="W517" s="185">
        <v>32.54</v>
      </c>
      <c r="X517" s="185"/>
      <c r="Y517" s="185"/>
      <c r="Z517" s="185"/>
      <c r="AA517" s="185"/>
      <c r="AB517" s="185"/>
      <c r="AC517" s="185"/>
      <c r="AD517" s="185"/>
      <c r="AE517" s="199">
        <v>34.17</v>
      </c>
      <c r="AF517" s="213">
        <v>0</v>
      </c>
      <c r="AG517" s="181"/>
      <c r="AH517" s="181"/>
      <c r="AI517" s="182"/>
      <c r="AJ517" s="182"/>
      <c r="AK517" s="182"/>
      <c r="AL517" s="182"/>
      <c r="AM517" s="185"/>
      <c r="AN517" s="181"/>
      <c r="AO517" s="181"/>
      <c r="AP517" s="181"/>
      <c r="AQ517" s="181"/>
      <c r="AR517" s="181"/>
      <c r="AS517" s="181"/>
      <c r="AT517" s="181"/>
      <c r="AU517" s="181"/>
      <c r="AV517" s="181"/>
      <c r="AW517" s="181"/>
      <c r="AX517" s="181"/>
      <c r="AY517" s="181"/>
      <c r="AZ517" s="181"/>
      <c r="BA517" s="181"/>
      <c r="BB517" s="181"/>
      <c r="BC517" s="181"/>
      <c r="BD517" s="181"/>
      <c r="BE517" s="181"/>
      <c r="BF517" s="181"/>
      <c r="BG517" s="181"/>
      <c r="BH517" s="181"/>
      <c r="BI517" s="181"/>
      <c r="BJ517" s="181"/>
      <c r="BK517" s="181"/>
      <c r="BL517" s="181"/>
      <c r="BM517" s="181"/>
      <c r="BN517" s="181"/>
      <c r="BO517" s="181"/>
      <c r="BP517" s="181"/>
      <c r="BQ517" s="181"/>
      <c r="BR517" s="181"/>
      <c r="BS517" s="181"/>
      <c r="BT517" s="181"/>
      <c r="BU517" s="181"/>
      <c r="BV517" s="181"/>
      <c r="BW517" s="181"/>
      <c r="BX517" s="181"/>
      <c r="BY517" s="181"/>
    </row>
    <row r="518" spans="1:77" s="183" customFormat="1" ht="15.75" thickBot="1" x14ac:dyDescent="0.3">
      <c r="A518" s="173"/>
      <c r="B518" s="160"/>
      <c r="C518" s="161">
        <v>321</v>
      </c>
      <c r="D518" s="160" t="s">
        <v>246</v>
      </c>
      <c r="E518" s="175"/>
      <c r="F518" s="473" t="s">
        <v>359</v>
      </c>
      <c r="G518" s="474">
        <v>99.85</v>
      </c>
      <c r="H518" s="249" t="s">
        <v>943</v>
      </c>
      <c r="I518" s="160"/>
      <c r="J518" s="464"/>
      <c r="K518" s="160"/>
      <c r="L518" s="298">
        <v>4.75</v>
      </c>
      <c r="M518" s="185"/>
      <c r="N518" s="185"/>
      <c r="O518" s="185"/>
      <c r="P518" s="185"/>
      <c r="Q518" s="185"/>
      <c r="R518" s="185"/>
      <c r="S518" s="185"/>
      <c r="T518" s="185"/>
      <c r="U518" s="185">
        <v>95.1</v>
      </c>
      <c r="V518" s="185"/>
      <c r="W518" s="323"/>
      <c r="X518" s="185"/>
      <c r="Y518" s="185"/>
      <c r="Z518" s="185"/>
      <c r="AA518" s="185"/>
      <c r="AB518" s="185"/>
      <c r="AC518" s="185"/>
      <c r="AD518" s="185"/>
      <c r="AE518" s="199">
        <v>99.85</v>
      </c>
      <c r="AF518" s="213">
        <v>0</v>
      </c>
      <c r="AG518" s="181"/>
      <c r="AH518" s="181"/>
      <c r="AI518" s="182"/>
      <c r="AJ518" s="182"/>
      <c r="AK518" s="182"/>
      <c r="AL518" s="182"/>
      <c r="AM518" s="185"/>
      <c r="AN518" s="181"/>
      <c r="AO518" s="181"/>
      <c r="AP518" s="181"/>
      <c r="AQ518" s="181"/>
      <c r="AR518" s="181"/>
      <c r="AS518" s="181"/>
      <c r="AT518" s="181"/>
      <c r="AU518" s="181"/>
      <c r="AV518" s="181"/>
      <c r="AW518" s="181"/>
      <c r="AX518" s="181"/>
      <c r="AY518" s="181"/>
      <c r="AZ518" s="181"/>
      <c r="BA518" s="181"/>
      <c r="BB518" s="181"/>
      <c r="BC518" s="181"/>
      <c r="BD518" s="181"/>
      <c r="BE518" s="181"/>
      <c r="BF518" s="181"/>
      <c r="BG518" s="181"/>
      <c r="BH518" s="181"/>
      <c r="BI518" s="181"/>
      <c r="BJ518" s="181"/>
      <c r="BK518" s="181"/>
      <c r="BL518" s="181"/>
      <c r="BM518" s="181"/>
      <c r="BN518" s="181"/>
      <c r="BO518" s="181"/>
      <c r="BP518" s="181"/>
      <c r="BQ518" s="181"/>
      <c r="BR518" s="181"/>
      <c r="BS518" s="181"/>
      <c r="BT518" s="181"/>
      <c r="BU518" s="181"/>
      <c r="BV518" s="181"/>
      <c r="BW518" s="181"/>
      <c r="BX518" s="181"/>
      <c r="BY518" s="181"/>
    </row>
    <row r="519" spans="1:77" s="183" customFormat="1" x14ac:dyDescent="0.25">
      <c r="A519" s="173"/>
      <c r="B519" s="160"/>
      <c r="C519" s="161">
        <v>322</v>
      </c>
      <c r="D519" s="160" t="s">
        <v>257</v>
      </c>
      <c r="E519" s="175"/>
      <c r="F519" s="473" t="s">
        <v>607</v>
      </c>
      <c r="G519" s="475">
        <v>84.8</v>
      </c>
      <c r="H519" s="389" t="s">
        <v>261</v>
      </c>
      <c r="I519" s="160"/>
      <c r="J519" s="464"/>
      <c r="K519" s="160"/>
      <c r="L519" s="298">
        <v>13.3</v>
      </c>
      <c r="M519" s="185">
        <v>71.5</v>
      </c>
      <c r="N519" s="185"/>
      <c r="O519" s="185"/>
      <c r="P519" s="185"/>
      <c r="Q519" s="185"/>
      <c r="R519" s="185"/>
      <c r="S519" s="185"/>
      <c r="T519" s="185"/>
      <c r="U519" s="185"/>
      <c r="V519" s="323"/>
      <c r="W519" s="323"/>
      <c r="X519" s="185"/>
      <c r="Y519" s="185"/>
      <c r="Z519" s="185"/>
      <c r="AA519" s="185"/>
      <c r="AB519" s="185"/>
      <c r="AC519" s="185"/>
      <c r="AD519" s="185"/>
      <c r="AE519" s="199">
        <v>84.8</v>
      </c>
      <c r="AF519" s="213">
        <v>0</v>
      </c>
      <c r="AG519" s="181"/>
      <c r="AH519" s="181"/>
      <c r="AI519" s="182"/>
      <c r="AJ519" s="182"/>
      <c r="AK519" s="182"/>
      <c r="AL519" s="182"/>
      <c r="AM519" s="185"/>
      <c r="AN519" s="181"/>
      <c r="AO519" s="181"/>
      <c r="AP519" s="181"/>
      <c r="AQ519" s="181"/>
      <c r="AR519" s="181"/>
      <c r="AS519" s="181"/>
      <c r="AT519" s="181"/>
      <c r="AU519" s="181"/>
      <c r="AV519" s="181"/>
      <c r="AW519" s="181"/>
      <c r="AX519" s="181"/>
      <c r="AY519" s="181"/>
      <c r="AZ519" s="181"/>
      <c r="BA519" s="181"/>
      <c r="BB519" s="181"/>
      <c r="BC519" s="181"/>
      <c r="BD519" s="181"/>
      <c r="BE519" s="181"/>
      <c r="BF519" s="181"/>
      <c r="BG519" s="181"/>
      <c r="BH519" s="181"/>
      <c r="BI519" s="181"/>
      <c r="BJ519" s="181"/>
      <c r="BK519" s="181"/>
      <c r="BL519" s="181"/>
      <c r="BM519" s="181"/>
      <c r="BN519" s="181"/>
      <c r="BO519" s="181"/>
      <c r="BP519" s="181"/>
      <c r="BQ519" s="181"/>
      <c r="BR519" s="181"/>
      <c r="BS519" s="181"/>
      <c r="BT519" s="181"/>
      <c r="BU519" s="181"/>
      <c r="BV519" s="181"/>
      <c r="BW519" s="181"/>
      <c r="BX519" s="181"/>
      <c r="BY519" s="181"/>
    </row>
    <row r="520" spans="1:77" s="183" customFormat="1" ht="15.75" thickBot="1" x14ac:dyDescent="0.3">
      <c r="A520" s="173"/>
      <c r="B520" s="160"/>
      <c r="C520" s="161"/>
      <c r="D520" s="160" t="s">
        <v>257</v>
      </c>
      <c r="E520" s="175"/>
      <c r="F520" s="473"/>
      <c r="G520" s="476">
        <v>52.26</v>
      </c>
      <c r="H520" s="389" t="s">
        <v>259</v>
      </c>
      <c r="I520" s="160"/>
      <c r="J520" s="464"/>
      <c r="K520" s="160"/>
      <c r="L520" s="298">
        <v>8.7100000000000009</v>
      </c>
      <c r="M520" s="185">
        <v>43.55</v>
      </c>
      <c r="N520" s="185"/>
      <c r="O520" s="185"/>
      <c r="P520" s="185"/>
      <c r="Q520" s="185"/>
      <c r="R520" s="185"/>
      <c r="S520" s="185"/>
      <c r="T520" s="185"/>
      <c r="U520" s="185"/>
      <c r="V520" s="299"/>
      <c r="W520" s="323"/>
      <c r="X520" s="185"/>
      <c r="Y520" s="185"/>
      <c r="Z520" s="185"/>
      <c r="AA520" s="185"/>
      <c r="AB520" s="185"/>
      <c r="AC520" s="185"/>
      <c r="AD520" s="185"/>
      <c r="AE520" s="199">
        <v>52.26</v>
      </c>
      <c r="AF520" s="213">
        <v>0</v>
      </c>
      <c r="AG520" s="181"/>
      <c r="AH520" s="181"/>
      <c r="AI520" s="182"/>
      <c r="AJ520" s="182"/>
      <c r="AK520" s="182"/>
      <c r="AL520" s="182"/>
      <c r="AM520" s="185"/>
      <c r="AN520" s="181"/>
      <c r="AO520" s="181"/>
      <c r="AP520" s="181"/>
      <c r="AQ520" s="181"/>
      <c r="AR520" s="181"/>
      <c r="AS520" s="181"/>
      <c r="AT520" s="181"/>
      <c r="AU520" s="181"/>
      <c r="AV520" s="181"/>
      <c r="AW520" s="181"/>
      <c r="AX520" s="181"/>
      <c r="AY520" s="181"/>
      <c r="AZ520" s="181"/>
      <c r="BA520" s="181"/>
      <c r="BB520" s="181"/>
      <c r="BC520" s="181"/>
      <c r="BD520" s="181"/>
      <c r="BE520" s="181"/>
      <c r="BF520" s="181"/>
      <c r="BG520" s="181"/>
      <c r="BH520" s="181"/>
      <c r="BI520" s="181"/>
      <c r="BJ520" s="181"/>
      <c r="BK520" s="181"/>
      <c r="BL520" s="181"/>
      <c r="BM520" s="181"/>
      <c r="BN520" s="181"/>
      <c r="BO520" s="181"/>
      <c r="BP520" s="181"/>
      <c r="BQ520" s="181"/>
      <c r="BR520" s="181"/>
      <c r="BS520" s="181"/>
      <c r="BT520" s="181"/>
      <c r="BU520" s="181"/>
      <c r="BV520" s="181"/>
      <c r="BW520" s="181"/>
      <c r="BX520" s="181"/>
      <c r="BY520" s="181"/>
    </row>
    <row r="521" spans="1:77" s="183" customFormat="1" x14ac:dyDescent="0.25">
      <c r="A521" s="173"/>
      <c r="B521" s="160"/>
      <c r="C521" s="161">
        <v>323</v>
      </c>
      <c r="D521" s="160" t="s">
        <v>944</v>
      </c>
      <c r="E521" s="175"/>
      <c r="F521" s="473" t="s">
        <v>177</v>
      </c>
      <c r="G521" s="477">
        <v>96</v>
      </c>
      <c r="H521" s="249" t="s">
        <v>773</v>
      </c>
      <c r="I521" s="160"/>
      <c r="J521" s="464"/>
      <c r="K521" s="160"/>
      <c r="L521" s="349">
        <v>16</v>
      </c>
      <c r="M521" s="185"/>
      <c r="N521" s="185"/>
      <c r="O521" s="185"/>
      <c r="P521" s="185"/>
      <c r="Q521" s="185"/>
      <c r="R521" s="185"/>
      <c r="S521" s="185"/>
      <c r="T521" s="185"/>
      <c r="U521" s="185">
        <v>26.67</v>
      </c>
      <c r="V521" s="185">
        <v>26.67</v>
      </c>
      <c r="W521" s="185">
        <v>26.66</v>
      </c>
      <c r="X521" s="185"/>
      <c r="Y521" s="185"/>
      <c r="Z521" s="185"/>
      <c r="AA521" s="185"/>
      <c r="AB521" s="185"/>
      <c r="AC521" s="185"/>
      <c r="AD521" s="185"/>
      <c r="AE521" s="199">
        <v>96</v>
      </c>
      <c r="AF521" s="213">
        <v>0</v>
      </c>
      <c r="AG521" s="181"/>
      <c r="AH521" s="181"/>
      <c r="AI521" s="182"/>
      <c r="AJ521" s="182"/>
      <c r="AK521" s="182"/>
      <c r="AL521" s="182"/>
      <c r="AM521" s="185"/>
      <c r="AN521" s="181"/>
      <c r="AO521" s="181"/>
      <c r="AP521" s="181"/>
      <c r="AQ521" s="181"/>
      <c r="AR521" s="181"/>
      <c r="AS521" s="181"/>
      <c r="AT521" s="181"/>
      <c r="AU521" s="181"/>
      <c r="AV521" s="181"/>
      <c r="AW521" s="181"/>
      <c r="AX521" s="181"/>
      <c r="AY521" s="181"/>
      <c r="AZ521" s="181"/>
      <c r="BA521" s="181"/>
      <c r="BB521" s="181"/>
      <c r="BC521" s="181"/>
      <c r="BD521" s="181"/>
      <c r="BE521" s="181"/>
      <c r="BF521" s="181"/>
      <c r="BG521" s="181"/>
      <c r="BH521" s="181"/>
      <c r="BI521" s="181"/>
      <c r="BJ521" s="181"/>
      <c r="BK521" s="181"/>
      <c r="BL521" s="181"/>
      <c r="BM521" s="181"/>
      <c r="BN521" s="181"/>
      <c r="BO521" s="181"/>
      <c r="BP521" s="181"/>
      <c r="BQ521" s="181"/>
      <c r="BR521" s="181"/>
      <c r="BS521" s="181"/>
      <c r="BT521" s="181"/>
      <c r="BU521" s="181"/>
      <c r="BV521" s="181"/>
      <c r="BW521" s="181"/>
      <c r="BX521" s="181"/>
      <c r="BY521" s="181"/>
    </row>
    <row r="522" spans="1:77" s="183" customFormat="1" x14ac:dyDescent="0.25">
      <c r="A522" s="173"/>
      <c r="B522" s="160"/>
      <c r="C522" s="161">
        <v>324</v>
      </c>
      <c r="D522" s="160" t="s">
        <v>266</v>
      </c>
      <c r="E522" s="175"/>
      <c r="F522" s="473" t="s">
        <v>263</v>
      </c>
      <c r="G522" s="472">
        <v>30.77</v>
      </c>
      <c r="H522" s="249" t="s">
        <v>366</v>
      </c>
      <c r="I522" s="160"/>
      <c r="J522" s="464"/>
      <c r="K522" s="160"/>
      <c r="L522" s="184">
        <v>5.13</v>
      </c>
      <c r="M522" s="185"/>
      <c r="N522" s="185">
        <v>25.64</v>
      </c>
      <c r="O522" s="185"/>
      <c r="P522" s="185"/>
      <c r="Q522" s="185"/>
      <c r="R522" s="185"/>
      <c r="S522" s="185"/>
      <c r="T522" s="185"/>
      <c r="U522" s="185"/>
      <c r="V522" s="299"/>
      <c r="W522" s="323"/>
      <c r="X522" s="185"/>
      <c r="Y522" s="185"/>
      <c r="Z522" s="185"/>
      <c r="AA522" s="185"/>
      <c r="AB522" s="185"/>
      <c r="AC522" s="185"/>
      <c r="AD522" s="185"/>
      <c r="AE522" s="199">
        <v>30.77</v>
      </c>
      <c r="AF522" s="213">
        <v>0</v>
      </c>
      <c r="AG522" s="181"/>
      <c r="AH522" s="181"/>
      <c r="AI522" s="182"/>
      <c r="AJ522" s="182"/>
      <c r="AK522" s="182"/>
      <c r="AL522" s="182"/>
      <c r="AM522" s="185"/>
      <c r="AN522" s="181"/>
      <c r="AO522" s="181"/>
      <c r="AP522" s="181"/>
      <c r="AQ522" s="181"/>
      <c r="AR522" s="181"/>
      <c r="AS522" s="181"/>
      <c r="AT522" s="181"/>
      <c r="AU522" s="181"/>
      <c r="AV522" s="181"/>
      <c r="AW522" s="181"/>
      <c r="AX522" s="181"/>
      <c r="AY522" s="181"/>
      <c r="AZ522" s="181"/>
      <c r="BA522" s="181"/>
      <c r="BB522" s="181"/>
      <c r="BC522" s="181"/>
      <c r="BD522" s="181"/>
      <c r="BE522" s="181"/>
      <c r="BF522" s="181"/>
      <c r="BG522" s="181"/>
      <c r="BH522" s="181"/>
      <c r="BI522" s="181"/>
      <c r="BJ522" s="181"/>
      <c r="BK522" s="181"/>
      <c r="BL522" s="181"/>
      <c r="BM522" s="181"/>
      <c r="BN522" s="181"/>
      <c r="BO522" s="181"/>
      <c r="BP522" s="181"/>
      <c r="BQ522" s="181"/>
      <c r="BR522" s="181"/>
      <c r="BS522" s="181"/>
      <c r="BT522" s="181"/>
      <c r="BU522" s="181"/>
      <c r="BV522" s="181"/>
      <c r="BW522" s="181"/>
      <c r="BX522" s="181"/>
      <c r="BY522" s="181"/>
    </row>
    <row r="523" spans="1:77" s="183" customFormat="1" x14ac:dyDescent="0.25">
      <c r="A523" s="173"/>
      <c r="B523" s="160"/>
      <c r="C523" s="161">
        <v>325</v>
      </c>
      <c r="D523" s="160" t="s">
        <v>266</v>
      </c>
      <c r="E523" s="175"/>
      <c r="F523" s="473" t="s">
        <v>263</v>
      </c>
      <c r="G523" s="472">
        <v>15.2</v>
      </c>
      <c r="H523" s="249" t="s">
        <v>367</v>
      </c>
      <c r="I523" s="160"/>
      <c r="J523" s="464"/>
      <c r="K523" s="160"/>
      <c r="L523" s="184">
        <v>2.5299999999999998</v>
      </c>
      <c r="M523" s="185"/>
      <c r="N523" s="185">
        <v>12.67</v>
      </c>
      <c r="O523" s="185"/>
      <c r="P523" s="185"/>
      <c r="Q523" s="185"/>
      <c r="R523" s="185"/>
      <c r="S523" s="185"/>
      <c r="T523" s="185"/>
      <c r="U523" s="185"/>
      <c r="V523" s="299"/>
      <c r="W523" s="323"/>
      <c r="X523" s="185"/>
      <c r="Y523" s="185"/>
      <c r="Z523" s="185"/>
      <c r="AA523" s="185"/>
      <c r="AB523" s="185"/>
      <c r="AC523" s="185"/>
      <c r="AD523" s="185"/>
      <c r="AE523" s="199">
        <v>15.2</v>
      </c>
      <c r="AF523" s="213">
        <v>0</v>
      </c>
      <c r="AG523" s="181"/>
      <c r="AH523" s="181"/>
      <c r="AI523" s="182"/>
      <c r="AJ523" s="182"/>
      <c r="AK523" s="182"/>
      <c r="AL523" s="182"/>
      <c r="AM523" s="185"/>
      <c r="AN523" s="181"/>
      <c r="AO523" s="181"/>
      <c r="AP523" s="181"/>
      <c r="AQ523" s="181"/>
      <c r="AR523" s="181"/>
      <c r="AS523" s="181"/>
      <c r="AT523" s="181"/>
      <c r="AU523" s="181"/>
      <c r="AV523" s="181"/>
      <c r="AW523" s="181"/>
      <c r="AX523" s="181"/>
      <c r="AY523" s="181"/>
      <c r="AZ523" s="181"/>
      <c r="BA523" s="181"/>
      <c r="BB523" s="181"/>
      <c r="BC523" s="181"/>
      <c r="BD523" s="181"/>
      <c r="BE523" s="181"/>
      <c r="BF523" s="181"/>
      <c r="BG523" s="181"/>
      <c r="BH523" s="181"/>
      <c r="BI523" s="181"/>
      <c r="BJ523" s="181"/>
      <c r="BK523" s="181"/>
      <c r="BL523" s="181"/>
      <c r="BM523" s="181"/>
      <c r="BN523" s="181"/>
      <c r="BO523" s="181"/>
      <c r="BP523" s="181"/>
      <c r="BQ523" s="181"/>
      <c r="BR523" s="181"/>
      <c r="BS523" s="181"/>
      <c r="BT523" s="181"/>
      <c r="BU523" s="181"/>
      <c r="BV523" s="181"/>
      <c r="BW523" s="181"/>
      <c r="BX523" s="181"/>
      <c r="BY523" s="181"/>
    </row>
    <row r="524" spans="1:77" s="183" customFormat="1" x14ac:dyDescent="0.25">
      <c r="A524" s="173"/>
      <c r="B524" s="160"/>
      <c r="C524" s="161">
        <v>326</v>
      </c>
      <c r="D524" s="160" t="s">
        <v>266</v>
      </c>
      <c r="E524" s="175"/>
      <c r="F524" s="473" t="s">
        <v>774</v>
      </c>
      <c r="G524" s="472">
        <v>12.18</v>
      </c>
      <c r="H524" s="249" t="s">
        <v>775</v>
      </c>
      <c r="I524" s="160"/>
      <c r="J524" s="464"/>
      <c r="K524" s="160"/>
      <c r="L524" s="688">
        <v>2.0299999999999998</v>
      </c>
      <c r="M524" s="185"/>
      <c r="N524" s="185">
        <v>10.15</v>
      </c>
      <c r="O524" s="185"/>
      <c r="P524" s="185"/>
      <c r="Q524" s="185"/>
      <c r="R524" s="185"/>
      <c r="S524" s="185"/>
      <c r="T524" s="185"/>
      <c r="U524" s="185"/>
      <c r="V524" s="299"/>
      <c r="W524" s="323"/>
      <c r="X524" s="185"/>
      <c r="Y524" s="185"/>
      <c r="Z524" s="185"/>
      <c r="AA524" s="185"/>
      <c r="AB524" s="185"/>
      <c r="AC524" s="185"/>
      <c r="AD524" s="185"/>
      <c r="AE524" s="199">
        <v>12.18</v>
      </c>
      <c r="AF524" s="213">
        <v>0</v>
      </c>
      <c r="AG524" s="181"/>
      <c r="AH524" s="181"/>
      <c r="AI524" s="182"/>
      <c r="AJ524" s="182"/>
      <c r="AK524" s="182"/>
      <c r="AL524" s="182"/>
      <c r="AM524" s="185"/>
      <c r="AN524" s="181"/>
      <c r="AO524" s="181"/>
      <c r="AP524" s="181"/>
      <c r="AQ524" s="181"/>
      <c r="AR524" s="181"/>
      <c r="AS524" s="181"/>
      <c r="AT524" s="181"/>
      <c r="AU524" s="181"/>
      <c r="AV524" s="181"/>
      <c r="AW524" s="181"/>
      <c r="AX524" s="181"/>
      <c r="AY524" s="181"/>
      <c r="AZ524" s="181"/>
      <c r="BA524" s="181"/>
      <c r="BB524" s="181"/>
      <c r="BC524" s="181"/>
      <c r="BD524" s="181"/>
      <c r="BE524" s="181"/>
      <c r="BF524" s="181"/>
      <c r="BG524" s="181"/>
      <c r="BH524" s="181"/>
      <c r="BI524" s="181"/>
      <c r="BJ524" s="181"/>
      <c r="BK524" s="181"/>
      <c r="BL524" s="181"/>
      <c r="BM524" s="181"/>
      <c r="BN524" s="181"/>
      <c r="BO524" s="181"/>
      <c r="BP524" s="181"/>
      <c r="BQ524" s="181"/>
      <c r="BR524" s="181"/>
      <c r="BS524" s="181"/>
      <c r="BT524" s="181"/>
      <c r="BU524" s="181"/>
      <c r="BV524" s="181"/>
      <c r="BW524" s="181"/>
      <c r="BX524" s="181"/>
      <c r="BY524" s="181"/>
    </row>
    <row r="525" spans="1:77" s="183" customFormat="1" ht="17.25" x14ac:dyDescent="0.3">
      <c r="A525" s="173"/>
      <c r="B525" s="160"/>
      <c r="C525" s="161">
        <v>327</v>
      </c>
      <c r="D525" s="160" t="s">
        <v>313</v>
      </c>
      <c r="E525" s="478"/>
      <c r="F525" s="473" t="s">
        <v>371</v>
      </c>
      <c r="G525" s="472">
        <v>827.95</v>
      </c>
      <c r="H525" s="249" t="s">
        <v>634</v>
      </c>
      <c r="I525" s="160"/>
      <c r="J525" s="464"/>
      <c r="K525" s="160"/>
      <c r="L525" s="167">
        <v>137.99</v>
      </c>
      <c r="M525" s="167">
        <v>689.96</v>
      </c>
      <c r="N525" s="290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85"/>
      <c r="AE525" s="199">
        <v>827.95</v>
      </c>
      <c r="AF525" s="213">
        <v>0</v>
      </c>
      <c r="AG525" s="181"/>
      <c r="AH525" s="181"/>
      <c r="AI525" s="182"/>
      <c r="AJ525" s="182"/>
      <c r="AK525" s="182"/>
      <c r="AL525" s="182"/>
      <c r="AM525" s="167"/>
      <c r="AN525" s="181"/>
      <c r="AO525" s="181"/>
      <c r="AP525" s="181"/>
      <c r="AQ525" s="181"/>
      <c r="AR525" s="181"/>
      <c r="AS525" s="181"/>
      <c r="AT525" s="181"/>
      <c r="AU525" s="181"/>
      <c r="AV525" s="181"/>
      <c r="AW525" s="181"/>
      <c r="AX525" s="181"/>
      <c r="AY525" s="181"/>
      <c r="AZ525" s="181"/>
      <c r="BA525" s="181"/>
      <c r="BB525" s="181"/>
      <c r="BC525" s="181"/>
      <c r="BD525" s="181"/>
      <c r="BE525" s="181"/>
      <c r="BF525" s="181"/>
      <c r="BG525" s="181"/>
      <c r="BH525" s="181"/>
      <c r="BI525" s="181"/>
      <c r="BJ525" s="181"/>
      <c r="BK525" s="181"/>
      <c r="BL525" s="181"/>
      <c r="BM525" s="181"/>
      <c r="BN525" s="181"/>
      <c r="BO525" s="181"/>
      <c r="BP525" s="181"/>
      <c r="BQ525" s="181"/>
      <c r="BR525" s="181"/>
      <c r="BS525" s="181"/>
      <c r="BT525" s="181"/>
      <c r="BU525" s="181"/>
      <c r="BV525" s="181"/>
      <c r="BW525" s="181"/>
      <c r="BX525" s="181"/>
      <c r="BY525" s="181"/>
    </row>
    <row r="526" spans="1:77" s="183" customFormat="1" x14ac:dyDescent="0.25">
      <c r="A526" s="173"/>
      <c r="B526" s="160" t="s">
        <v>945</v>
      </c>
      <c r="C526" s="161">
        <v>328</v>
      </c>
      <c r="D526" s="160" t="s">
        <v>374</v>
      </c>
      <c r="E526" s="175"/>
      <c r="F526" s="473" t="s">
        <v>208</v>
      </c>
      <c r="G526" s="472">
        <v>39.6</v>
      </c>
      <c r="H526" s="249" t="s">
        <v>271</v>
      </c>
      <c r="I526" s="166"/>
      <c r="J526" s="302"/>
      <c r="K526" s="160"/>
      <c r="L526" s="299">
        <v>6.6</v>
      </c>
      <c r="M526" s="299"/>
      <c r="N526" s="299">
        <v>33</v>
      </c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  <c r="AB526" s="299"/>
      <c r="AC526" s="299"/>
      <c r="AD526" s="299"/>
      <c r="AE526" s="199">
        <v>39.6</v>
      </c>
      <c r="AF526" s="213">
        <v>0</v>
      </c>
      <c r="AG526" s="181"/>
      <c r="AH526" s="181"/>
      <c r="AI526" s="182"/>
      <c r="AJ526" s="182"/>
      <c r="AK526" s="182"/>
      <c r="AL526" s="182"/>
      <c r="AM526" s="299"/>
      <c r="AN526" s="181"/>
      <c r="AO526" s="181"/>
      <c r="AP526" s="181"/>
      <c r="AQ526" s="181"/>
      <c r="AR526" s="181"/>
      <c r="AS526" s="181"/>
      <c r="AT526" s="181"/>
      <c r="AU526" s="181"/>
      <c r="AV526" s="181"/>
      <c r="AW526" s="181"/>
      <c r="AX526" s="181"/>
      <c r="AY526" s="181"/>
      <c r="AZ526" s="181"/>
      <c r="BA526" s="181"/>
      <c r="BB526" s="181"/>
      <c r="BC526" s="181"/>
      <c r="BD526" s="181"/>
      <c r="BE526" s="181"/>
      <c r="BF526" s="181"/>
      <c r="BG526" s="181"/>
      <c r="BH526" s="181"/>
      <c r="BI526" s="181"/>
      <c r="BJ526" s="181"/>
      <c r="BK526" s="181"/>
      <c r="BL526" s="181"/>
      <c r="BM526" s="181"/>
      <c r="BN526" s="181"/>
      <c r="BO526" s="181"/>
      <c r="BP526" s="181"/>
      <c r="BQ526" s="181"/>
      <c r="BR526" s="181"/>
      <c r="BS526" s="181"/>
      <c r="BT526" s="181"/>
      <c r="BU526" s="181"/>
      <c r="BV526" s="181"/>
      <c r="BW526" s="181"/>
      <c r="BX526" s="181"/>
      <c r="BY526" s="181"/>
    </row>
    <row r="527" spans="1:77" s="183" customFormat="1" ht="17.25" x14ac:dyDescent="0.3">
      <c r="A527" s="479"/>
      <c r="B527" s="160" t="s">
        <v>946</v>
      </c>
      <c r="C527" s="161">
        <v>329</v>
      </c>
      <c r="D527" s="166" t="s">
        <v>274</v>
      </c>
      <c r="E527" s="481"/>
      <c r="F527" s="473" t="s">
        <v>637</v>
      </c>
      <c r="G527" s="472">
        <v>830.4</v>
      </c>
      <c r="H527" s="249" t="s">
        <v>947</v>
      </c>
      <c r="I527" s="166"/>
      <c r="J527" s="179"/>
      <c r="K527" s="160"/>
      <c r="L527" s="299">
        <v>138.4</v>
      </c>
      <c r="M527" s="299">
        <v>692</v>
      </c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  <c r="AC527" s="299"/>
      <c r="AD527" s="311"/>
      <c r="AE527" s="199">
        <v>830.4</v>
      </c>
      <c r="AF527" s="213">
        <v>0</v>
      </c>
      <c r="AG527" s="181"/>
      <c r="AH527" s="181"/>
      <c r="AI527" s="182"/>
      <c r="AJ527" s="182"/>
      <c r="AK527" s="182"/>
      <c r="AL527" s="182"/>
      <c r="AM527" s="299"/>
      <c r="AN527" s="181"/>
      <c r="AO527" s="181"/>
      <c r="AP527" s="181"/>
      <c r="AQ527" s="181"/>
      <c r="AR527" s="181"/>
      <c r="AS527" s="181"/>
      <c r="AT527" s="181"/>
      <c r="AU527" s="181"/>
      <c r="AV527" s="181"/>
      <c r="AW527" s="181"/>
      <c r="AX527" s="181"/>
      <c r="AY527" s="181"/>
      <c r="AZ527" s="181"/>
      <c r="BA527" s="181"/>
      <c r="BB527" s="181"/>
      <c r="BC527" s="181"/>
      <c r="BD527" s="181"/>
      <c r="BE527" s="181"/>
      <c r="BF527" s="181"/>
      <c r="BG527" s="181"/>
      <c r="BH527" s="181"/>
      <c r="BI527" s="181"/>
      <c r="BJ527" s="181"/>
      <c r="BK527" s="181"/>
      <c r="BL527" s="181"/>
      <c r="BM527" s="181"/>
      <c r="BN527" s="181"/>
      <c r="BO527" s="181"/>
      <c r="BP527" s="181"/>
      <c r="BQ527" s="181"/>
      <c r="BR527" s="181"/>
      <c r="BS527" s="181"/>
      <c r="BT527" s="181"/>
      <c r="BU527" s="181"/>
      <c r="BV527" s="181"/>
      <c r="BW527" s="181"/>
      <c r="BX527" s="181"/>
    </row>
    <row r="528" spans="1:77" s="183" customFormat="1" ht="17.25" x14ac:dyDescent="0.3">
      <c r="A528" s="479"/>
      <c r="B528" s="160" t="s">
        <v>948</v>
      </c>
      <c r="C528" s="161">
        <v>330</v>
      </c>
      <c r="D528" s="166" t="s">
        <v>291</v>
      </c>
      <c r="E528" s="481"/>
      <c r="F528" s="473" t="s">
        <v>949</v>
      </c>
      <c r="G528" s="472">
        <v>159.19</v>
      </c>
      <c r="H528" s="249" t="s">
        <v>950</v>
      </c>
      <c r="I528" s="166"/>
      <c r="J528" s="179"/>
      <c r="K528" s="160"/>
      <c r="L528" s="299">
        <v>26.53</v>
      </c>
      <c r="M528" s="299">
        <v>132.66</v>
      </c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  <c r="AA528" s="299"/>
      <c r="AB528" s="299"/>
      <c r="AC528" s="299"/>
      <c r="AD528" s="311"/>
      <c r="AE528" s="199">
        <v>159.19</v>
      </c>
      <c r="AF528" s="213">
        <v>0</v>
      </c>
      <c r="AG528" s="181"/>
      <c r="AH528" s="181"/>
      <c r="AI528" s="182"/>
      <c r="AJ528" s="182"/>
      <c r="AK528" s="182"/>
      <c r="AL528" s="182"/>
      <c r="AM528" s="299"/>
      <c r="AN528" s="181"/>
      <c r="AO528" s="181"/>
      <c r="AP528" s="181"/>
      <c r="AQ528" s="181"/>
      <c r="AR528" s="181"/>
      <c r="AS528" s="181"/>
      <c r="AT528" s="181"/>
      <c r="AU528" s="181"/>
      <c r="AV528" s="181"/>
      <c r="AW528" s="181"/>
      <c r="AX528" s="181"/>
      <c r="AY528" s="181"/>
      <c r="AZ528" s="181"/>
      <c r="BA528" s="181"/>
      <c r="BB528" s="181"/>
      <c r="BC528" s="181"/>
      <c r="BD528" s="181"/>
      <c r="BE528" s="181"/>
      <c r="BF528" s="181"/>
      <c r="BG528" s="181"/>
      <c r="BH528" s="181"/>
      <c r="BI528" s="181"/>
      <c r="BJ528" s="181"/>
      <c r="BK528" s="181"/>
      <c r="BL528" s="181"/>
      <c r="BM528" s="181"/>
      <c r="BN528" s="181"/>
      <c r="BO528" s="181"/>
      <c r="BP528" s="181"/>
      <c r="BQ528" s="181"/>
      <c r="BR528" s="181"/>
      <c r="BS528" s="181"/>
      <c r="BT528" s="181"/>
      <c r="BU528" s="181"/>
      <c r="BV528" s="181"/>
      <c r="BW528" s="181"/>
      <c r="BX528" s="181"/>
    </row>
    <row r="529" spans="1:77" s="183" customFormat="1" ht="18" thickBot="1" x14ac:dyDescent="0.35">
      <c r="A529" s="479"/>
      <c r="B529" s="160" t="s">
        <v>951</v>
      </c>
      <c r="C529" s="161">
        <v>331</v>
      </c>
      <c r="D529" s="166" t="s">
        <v>291</v>
      </c>
      <c r="E529" s="481"/>
      <c r="F529" s="473" t="s">
        <v>798</v>
      </c>
      <c r="G529" s="482">
        <v>78</v>
      </c>
      <c r="H529" s="249" t="s">
        <v>952</v>
      </c>
      <c r="I529" s="166"/>
      <c r="J529" s="179"/>
      <c r="K529" s="160"/>
      <c r="L529" s="299">
        <v>13</v>
      </c>
      <c r="M529" s="299">
        <v>65</v>
      </c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  <c r="AA529" s="299"/>
      <c r="AB529" s="299"/>
      <c r="AC529" s="299"/>
      <c r="AD529" s="311"/>
      <c r="AE529" s="199">
        <v>78</v>
      </c>
      <c r="AF529" s="213">
        <v>0</v>
      </c>
      <c r="AG529" s="181"/>
      <c r="AH529" s="181"/>
      <c r="AI529" s="182"/>
      <c r="AJ529" s="182"/>
      <c r="AK529" s="182"/>
      <c r="AL529" s="182"/>
      <c r="AM529" s="299"/>
      <c r="AN529" s="181"/>
      <c r="AO529" s="181"/>
      <c r="AP529" s="181"/>
      <c r="AQ529" s="181"/>
      <c r="AR529" s="181"/>
      <c r="AS529" s="181"/>
      <c r="AT529" s="181"/>
      <c r="AU529" s="181"/>
      <c r="AV529" s="181"/>
      <c r="AW529" s="181"/>
      <c r="AX529" s="181"/>
      <c r="AY529" s="181"/>
      <c r="AZ529" s="181"/>
      <c r="BA529" s="181"/>
      <c r="BB529" s="181"/>
      <c r="BC529" s="181"/>
      <c r="BD529" s="181"/>
      <c r="BE529" s="181"/>
      <c r="BF529" s="181"/>
      <c r="BG529" s="181"/>
      <c r="BH529" s="181"/>
      <c r="BI529" s="181"/>
      <c r="BJ529" s="181"/>
      <c r="BK529" s="181"/>
      <c r="BL529" s="181"/>
      <c r="BM529" s="181"/>
      <c r="BN529" s="181"/>
      <c r="BO529" s="181"/>
      <c r="BP529" s="181"/>
      <c r="BQ529" s="181"/>
      <c r="BR529" s="181"/>
      <c r="BS529" s="181"/>
      <c r="BT529" s="181"/>
      <c r="BU529" s="181"/>
      <c r="BV529" s="181"/>
      <c r="BW529" s="181"/>
      <c r="BX529" s="181"/>
    </row>
    <row r="530" spans="1:77" s="183" customFormat="1" ht="17.25" x14ac:dyDescent="0.3">
      <c r="A530" s="479"/>
      <c r="B530" s="160" t="s">
        <v>953</v>
      </c>
      <c r="C530" s="161">
        <v>332</v>
      </c>
      <c r="D530" s="166" t="s">
        <v>291</v>
      </c>
      <c r="E530" s="481"/>
      <c r="F530" s="473" t="s">
        <v>393</v>
      </c>
      <c r="G530" s="483">
        <v>33.6</v>
      </c>
      <c r="H530" s="389" t="s">
        <v>954</v>
      </c>
      <c r="I530" s="166"/>
      <c r="J530" s="179"/>
      <c r="K530" s="160"/>
      <c r="L530" s="299">
        <v>5.6</v>
      </c>
      <c r="M530" s="299">
        <v>28</v>
      </c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  <c r="AA530" s="299"/>
      <c r="AB530" s="299"/>
      <c r="AC530" s="299"/>
      <c r="AD530" s="311"/>
      <c r="AE530" s="199">
        <v>33.6</v>
      </c>
      <c r="AF530" s="213">
        <v>0</v>
      </c>
      <c r="AG530" s="181"/>
      <c r="AH530" s="181"/>
      <c r="AI530" s="182"/>
      <c r="AJ530" s="182"/>
      <c r="AK530" s="182"/>
      <c r="AL530" s="182"/>
      <c r="AM530" s="299"/>
      <c r="AN530" s="181"/>
      <c r="AO530" s="181"/>
      <c r="AP530" s="181"/>
      <c r="AQ530" s="181"/>
      <c r="AR530" s="181"/>
      <c r="AS530" s="181"/>
      <c r="AT530" s="181"/>
      <c r="AU530" s="181"/>
      <c r="AV530" s="181"/>
      <c r="AW530" s="181"/>
      <c r="AX530" s="181"/>
      <c r="AY530" s="181"/>
      <c r="AZ530" s="181"/>
      <c r="BA530" s="181"/>
      <c r="BB530" s="181"/>
      <c r="BC530" s="181"/>
      <c r="BD530" s="181"/>
      <c r="BE530" s="181"/>
      <c r="BF530" s="181"/>
      <c r="BG530" s="181"/>
      <c r="BH530" s="181"/>
      <c r="BI530" s="181"/>
      <c r="BJ530" s="181"/>
      <c r="BK530" s="181"/>
      <c r="BL530" s="181"/>
      <c r="BM530" s="181"/>
      <c r="BN530" s="181"/>
      <c r="BO530" s="181"/>
      <c r="BP530" s="181"/>
      <c r="BQ530" s="181"/>
      <c r="BR530" s="181"/>
      <c r="BS530" s="181"/>
      <c r="BT530" s="181"/>
      <c r="BU530" s="181"/>
      <c r="BV530" s="181"/>
      <c r="BW530" s="181"/>
      <c r="BX530" s="181"/>
    </row>
    <row r="531" spans="1:77" s="183" customFormat="1" ht="17.25" x14ac:dyDescent="0.3">
      <c r="A531" s="479"/>
      <c r="B531" s="160"/>
      <c r="C531" s="480"/>
      <c r="D531" s="166" t="s">
        <v>291</v>
      </c>
      <c r="E531" s="481"/>
      <c r="F531" s="473"/>
      <c r="G531" s="484">
        <v>272.64</v>
      </c>
      <c r="H531" s="389" t="s">
        <v>955</v>
      </c>
      <c r="I531" s="166"/>
      <c r="J531" s="179"/>
      <c r="K531" s="160"/>
      <c r="L531" s="299">
        <v>45.44</v>
      </c>
      <c r="M531" s="299">
        <v>227.2</v>
      </c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  <c r="AA531" s="299"/>
      <c r="AB531" s="299"/>
      <c r="AC531" s="299"/>
      <c r="AD531" s="311"/>
      <c r="AE531" s="199">
        <v>272.64</v>
      </c>
      <c r="AF531" s="213">
        <v>0</v>
      </c>
      <c r="AG531" s="181"/>
      <c r="AH531" s="181"/>
      <c r="AI531" s="182"/>
      <c r="AJ531" s="182"/>
      <c r="AK531" s="182"/>
      <c r="AL531" s="182"/>
      <c r="AM531" s="299"/>
      <c r="AN531" s="181"/>
      <c r="AO531" s="181"/>
      <c r="AP531" s="181"/>
      <c r="AQ531" s="181"/>
      <c r="AR531" s="181"/>
      <c r="AS531" s="181"/>
      <c r="AT531" s="181"/>
      <c r="AU531" s="181"/>
      <c r="AV531" s="181"/>
      <c r="AW531" s="181"/>
      <c r="AX531" s="181"/>
      <c r="AY531" s="181"/>
      <c r="AZ531" s="181"/>
      <c r="BA531" s="181"/>
      <c r="BB531" s="181"/>
      <c r="BC531" s="181"/>
      <c r="BD531" s="181"/>
      <c r="BE531" s="181"/>
      <c r="BF531" s="181"/>
      <c r="BG531" s="181"/>
      <c r="BH531" s="181"/>
      <c r="BI531" s="181"/>
      <c r="BJ531" s="181"/>
      <c r="BK531" s="181"/>
      <c r="BL531" s="181"/>
      <c r="BM531" s="181"/>
      <c r="BN531" s="181"/>
      <c r="BO531" s="181"/>
      <c r="BP531" s="181"/>
      <c r="BQ531" s="181"/>
      <c r="BR531" s="181"/>
      <c r="BS531" s="181"/>
      <c r="BT531" s="181"/>
      <c r="BU531" s="181"/>
      <c r="BV531" s="181"/>
      <c r="BW531" s="181"/>
      <c r="BX531" s="181"/>
    </row>
    <row r="532" spans="1:77" s="183" customFormat="1" ht="17.25" x14ac:dyDescent="0.3">
      <c r="A532" s="479"/>
      <c r="B532" s="160"/>
      <c r="C532" s="480"/>
      <c r="D532" s="166"/>
      <c r="E532" s="481"/>
      <c r="F532" s="485" t="s">
        <v>916</v>
      </c>
      <c r="G532" s="486">
        <v>16.05</v>
      </c>
      <c r="H532" s="389"/>
      <c r="I532" s="166"/>
      <c r="J532" s="179"/>
      <c r="K532" s="160"/>
      <c r="L532" s="300"/>
      <c r="M532" s="299">
        <v>16.05</v>
      </c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  <c r="AA532" s="299"/>
      <c r="AB532" s="299"/>
      <c r="AC532" s="299"/>
      <c r="AD532" s="311"/>
      <c r="AE532" s="199">
        <v>16.05</v>
      </c>
      <c r="AF532" s="213">
        <v>0</v>
      </c>
      <c r="AG532" s="181"/>
      <c r="AH532" s="181"/>
      <c r="AI532" s="182"/>
      <c r="AJ532" s="182"/>
      <c r="AK532" s="182"/>
      <c r="AL532" s="182"/>
      <c r="AM532" s="299"/>
      <c r="AN532" s="181"/>
      <c r="AO532" s="181"/>
      <c r="AP532" s="181"/>
      <c r="AQ532" s="181"/>
      <c r="AR532" s="181"/>
      <c r="AS532" s="181"/>
      <c r="AT532" s="181"/>
      <c r="AU532" s="181"/>
      <c r="AV532" s="181"/>
      <c r="AW532" s="181"/>
      <c r="AX532" s="181"/>
      <c r="AY532" s="181"/>
      <c r="AZ532" s="181"/>
      <c r="BA532" s="181"/>
      <c r="BB532" s="181"/>
      <c r="BC532" s="181"/>
      <c r="BD532" s="181"/>
      <c r="BE532" s="181"/>
      <c r="BF532" s="181"/>
      <c r="BG532" s="181"/>
      <c r="BH532" s="181"/>
      <c r="BI532" s="181"/>
      <c r="BJ532" s="181"/>
      <c r="BK532" s="181"/>
      <c r="BL532" s="181"/>
      <c r="BM532" s="181"/>
      <c r="BN532" s="181"/>
      <c r="BO532" s="181"/>
      <c r="BP532" s="181"/>
      <c r="BQ532" s="181"/>
      <c r="BR532" s="181"/>
      <c r="BS532" s="181"/>
      <c r="BT532" s="181"/>
      <c r="BU532" s="181"/>
      <c r="BV532" s="181"/>
      <c r="BW532" s="181"/>
      <c r="BX532" s="181"/>
    </row>
    <row r="533" spans="1:77" s="183" customFormat="1" ht="15.75" thickBot="1" x14ac:dyDescent="0.3">
      <c r="A533" s="175"/>
      <c r="B533" s="160"/>
      <c r="C533" s="480"/>
      <c r="D533" s="160" t="s">
        <v>291</v>
      </c>
      <c r="E533" s="175"/>
      <c r="F533" s="473"/>
      <c r="G533" s="487">
        <v>496.27</v>
      </c>
      <c r="H533" s="389" t="s">
        <v>955</v>
      </c>
      <c r="I533" s="166"/>
      <c r="J533" s="179"/>
      <c r="K533" s="160"/>
      <c r="L533" s="299">
        <v>82.71</v>
      </c>
      <c r="M533" s="299">
        <v>413.56</v>
      </c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  <c r="AA533" s="299"/>
      <c r="AB533" s="299"/>
      <c r="AC533" s="299"/>
      <c r="AD533" s="311"/>
      <c r="AE533" s="199">
        <v>496.27</v>
      </c>
      <c r="AF533" s="213">
        <v>0</v>
      </c>
      <c r="AG533" s="181"/>
      <c r="AH533" s="181"/>
      <c r="AI533" s="182"/>
      <c r="AJ533" s="182"/>
      <c r="AK533" s="182"/>
      <c r="AL533" s="182"/>
      <c r="AM533" s="299"/>
      <c r="AN533" s="181"/>
      <c r="AO533" s="181"/>
      <c r="AP533" s="181"/>
      <c r="AQ533" s="181"/>
      <c r="AR533" s="181"/>
      <c r="AS533" s="181"/>
      <c r="AT533" s="181"/>
      <c r="AU533" s="181"/>
      <c r="AV533" s="181"/>
      <c r="AW533" s="181"/>
      <c r="AX533" s="181"/>
      <c r="AY533" s="181"/>
      <c r="AZ533" s="181"/>
      <c r="BA533" s="181"/>
      <c r="BB533" s="181"/>
      <c r="BC533" s="181"/>
      <c r="BD533" s="181"/>
      <c r="BE533" s="181"/>
      <c r="BF533" s="181"/>
      <c r="BG533" s="181"/>
      <c r="BH533" s="181"/>
      <c r="BI533" s="181"/>
      <c r="BJ533" s="181"/>
      <c r="BK533" s="181"/>
      <c r="BL533" s="181"/>
      <c r="BM533" s="181"/>
      <c r="BN533" s="181"/>
      <c r="BO533" s="181"/>
      <c r="BP533" s="181"/>
      <c r="BQ533" s="181"/>
      <c r="BR533" s="181"/>
      <c r="BS533" s="181"/>
      <c r="BT533" s="181"/>
      <c r="BU533" s="181"/>
      <c r="BV533" s="181"/>
      <c r="BW533" s="181"/>
      <c r="BX533" s="181"/>
    </row>
    <row r="534" spans="1:77" s="183" customFormat="1" x14ac:dyDescent="0.25">
      <c r="A534" s="175"/>
      <c r="B534" s="160" t="s">
        <v>956</v>
      </c>
      <c r="C534" s="480">
        <v>333</v>
      </c>
      <c r="D534" s="160" t="s">
        <v>278</v>
      </c>
      <c r="E534" s="175"/>
      <c r="F534" s="473" t="s">
        <v>206</v>
      </c>
      <c r="G534" s="477">
        <v>27.6</v>
      </c>
      <c r="H534" s="249" t="s">
        <v>279</v>
      </c>
      <c r="I534" s="166"/>
      <c r="J534" s="179"/>
      <c r="K534" s="160"/>
      <c r="L534" s="299">
        <v>4.5999999999999996</v>
      </c>
      <c r="M534" s="299"/>
      <c r="N534" s="299">
        <v>23</v>
      </c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  <c r="AA534" s="299"/>
      <c r="AB534" s="299"/>
      <c r="AC534" s="299"/>
      <c r="AD534" s="311"/>
      <c r="AE534" s="199">
        <v>27.6</v>
      </c>
      <c r="AF534" s="213">
        <v>0</v>
      </c>
      <c r="AG534" s="181"/>
      <c r="AH534" s="181"/>
      <c r="AI534" s="182"/>
      <c r="AJ534" s="182"/>
      <c r="AK534" s="182"/>
      <c r="AL534" s="182"/>
      <c r="AM534" s="299"/>
      <c r="AN534" s="181"/>
      <c r="AO534" s="181"/>
      <c r="AP534" s="181"/>
      <c r="AQ534" s="181"/>
      <c r="AR534" s="181"/>
      <c r="AS534" s="181"/>
      <c r="AT534" s="181"/>
      <c r="AU534" s="181"/>
      <c r="AV534" s="181"/>
      <c r="AW534" s="181"/>
      <c r="AX534" s="181"/>
      <c r="AY534" s="181"/>
      <c r="AZ534" s="181"/>
      <c r="BA534" s="181"/>
      <c r="BB534" s="181"/>
      <c r="BC534" s="181"/>
      <c r="BD534" s="181"/>
      <c r="BE534" s="181"/>
      <c r="BF534" s="181"/>
      <c r="BG534" s="181"/>
      <c r="BH534" s="181"/>
      <c r="BI534" s="181"/>
      <c r="BJ534" s="181"/>
      <c r="BK534" s="181"/>
      <c r="BL534" s="181"/>
      <c r="BM534" s="181"/>
      <c r="BN534" s="181"/>
      <c r="BO534" s="181"/>
      <c r="BP534" s="181"/>
      <c r="BQ534" s="181"/>
      <c r="BR534" s="181"/>
      <c r="BS534" s="181"/>
      <c r="BT534" s="181"/>
      <c r="BU534" s="181"/>
      <c r="BV534" s="181"/>
      <c r="BW534" s="181"/>
      <c r="BX534" s="181"/>
    </row>
    <row r="535" spans="1:77" s="183" customFormat="1" ht="15.75" thickBot="1" x14ac:dyDescent="0.3">
      <c r="A535" s="175"/>
      <c r="B535" s="160" t="s">
        <v>957</v>
      </c>
      <c r="C535" s="480">
        <v>334</v>
      </c>
      <c r="D535" s="160" t="s">
        <v>433</v>
      </c>
      <c r="E535" s="175"/>
      <c r="F535" s="473" t="s">
        <v>958</v>
      </c>
      <c r="G535" s="482">
        <v>216</v>
      </c>
      <c r="H535" s="249" t="s">
        <v>959</v>
      </c>
      <c r="I535" s="166"/>
      <c r="J535" s="179"/>
      <c r="K535" s="160"/>
      <c r="L535" s="299">
        <v>36</v>
      </c>
      <c r="M535" s="299">
        <v>180</v>
      </c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  <c r="AA535" s="299"/>
      <c r="AB535" s="299"/>
      <c r="AC535" s="299"/>
      <c r="AD535" s="311"/>
      <c r="AE535" s="199">
        <v>216</v>
      </c>
      <c r="AF535" s="213">
        <v>0</v>
      </c>
      <c r="AG535" s="181"/>
      <c r="AH535" s="181"/>
      <c r="AI535" s="182"/>
      <c r="AJ535" s="182"/>
      <c r="AK535" s="182"/>
      <c r="AL535" s="182"/>
      <c r="AM535" s="299"/>
      <c r="AN535" s="181"/>
      <c r="AO535" s="181"/>
      <c r="AP535" s="181"/>
      <c r="AQ535" s="181"/>
      <c r="AR535" s="181"/>
      <c r="AS535" s="181"/>
      <c r="AT535" s="181"/>
      <c r="AU535" s="181"/>
      <c r="AV535" s="181"/>
      <c r="AW535" s="181"/>
      <c r="AX535" s="181"/>
      <c r="AY535" s="181"/>
      <c r="AZ535" s="181"/>
      <c r="BA535" s="181"/>
      <c r="BB535" s="181"/>
      <c r="BC535" s="181"/>
      <c r="BD535" s="181"/>
      <c r="BE535" s="181"/>
      <c r="BF535" s="181"/>
      <c r="BG535" s="181"/>
      <c r="BH535" s="181"/>
      <c r="BI535" s="181"/>
      <c r="BJ535" s="181"/>
      <c r="BK535" s="181"/>
      <c r="BL535" s="181"/>
      <c r="BM535" s="181"/>
      <c r="BN535" s="181"/>
      <c r="BO535" s="181"/>
      <c r="BP535" s="181"/>
      <c r="BQ535" s="181"/>
      <c r="BR535" s="181"/>
      <c r="BS535" s="181"/>
      <c r="BT535" s="181"/>
      <c r="BU535" s="181"/>
      <c r="BV535" s="181"/>
      <c r="BW535" s="181"/>
      <c r="BX535" s="181"/>
    </row>
    <row r="536" spans="1:77" s="183" customFormat="1" x14ac:dyDescent="0.25">
      <c r="A536" s="175"/>
      <c r="B536" s="160" t="s">
        <v>960</v>
      </c>
      <c r="C536" s="480">
        <v>335</v>
      </c>
      <c r="D536" s="160" t="s">
        <v>961</v>
      </c>
      <c r="E536" s="175"/>
      <c r="F536" s="473" t="s">
        <v>962</v>
      </c>
      <c r="G536" s="475">
        <v>132</v>
      </c>
      <c r="H536" s="389" t="s">
        <v>963</v>
      </c>
      <c r="I536" s="166"/>
      <c r="J536" s="179"/>
      <c r="K536" s="160"/>
      <c r="L536" s="299">
        <v>22</v>
      </c>
      <c r="M536" s="299"/>
      <c r="N536" s="299"/>
      <c r="O536" s="299"/>
      <c r="P536" s="299"/>
      <c r="Q536" s="299"/>
      <c r="R536" s="299"/>
      <c r="S536" s="299"/>
      <c r="T536" s="299"/>
      <c r="U536" s="299"/>
      <c r="V536" s="299">
        <v>110</v>
      </c>
      <c r="W536" s="299"/>
      <c r="X536" s="299"/>
      <c r="Y536" s="299"/>
      <c r="Z536" s="299"/>
      <c r="AA536" s="299"/>
      <c r="AB536" s="299"/>
      <c r="AC536" s="299"/>
      <c r="AD536" s="311"/>
      <c r="AE536" s="199">
        <v>132</v>
      </c>
      <c r="AF536" s="213">
        <v>0</v>
      </c>
      <c r="AG536" s="181"/>
      <c r="AH536" s="181"/>
      <c r="AI536" s="182"/>
      <c r="AJ536" s="182"/>
      <c r="AK536" s="182"/>
      <c r="AL536" s="182"/>
      <c r="AM536" s="299"/>
      <c r="AN536" s="181"/>
      <c r="AO536" s="181"/>
      <c r="AP536" s="181"/>
      <c r="AQ536" s="181"/>
      <c r="AR536" s="181"/>
      <c r="AS536" s="181"/>
      <c r="AT536" s="181"/>
      <c r="AU536" s="181"/>
      <c r="AV536" s="181"/>
      <c r="AW536" s="181"/>
      <c r="AX536" s="181"/>
      <c r="AY536" s="181"/>
      <c r="AZ536" s="181"/>
      <c r="BA536" s="181"/>
      <c r="BB536" s="181"/>
      <c r="BC536" s="181"/>
      <c r="BD536" s="181"/>
      <c r="BE536" s="181"/>
      <c r="BF536" s="181"/>
      <c r="BG536" s="181"/>
      <c r="BH536" s="181"/>
      <c r="BI536" s="181"/>
      <c r="BJ536" s="181"/>
      <c r="BK536" s="181"/>
      <c r="BL536" s="181"/>
      <c r="BM536" s="181"/>
      <c r="BN536" s="181"/>
      <c r="BO536" s="181"/>
      <c r="BP536" s="181"/>
      <c r="BQ536" s="181"/>
      <c r="BR536" s="181"/>
      <c r="BS536" s="181"/>
      <c r="BT536" s="181"/>
      <c r="BU536" s="181"/>
      <c r="BV536" s="181"/>
      <c r="BW536" s="181"/>
      <c r="BX536" s="181"/>
    </row>
    <row r="537" spans="1:77" s="183" customFormat="1" x14ac:dyDescent="0.25">
      <c r="A537" s="175"/>
      <c r="B537" s="160"/>
      <c r="C537" s="480"/>
      <c r="D537" s="160" t="s">
        <v>892</v>
      </c>
      <c r="E537" s="175"/>
      <c r="F537" s="473"/>
      <c r="G537" s="488">
        <v>5112</v>
      </c>
      <c r="H537" s="389" t="s">
        <v>964</v>
      </c>
      <c r="I537" s="166"/>
      <c r="J537" s="179"/>
      <c r="K537" s="160"/>
      <c r="L537" s="299">
        <v>852</v>
      </c>
      <c r="M537" s="299">
        <v>4260</v>
      </c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  <c r="AA537" s="299"/>
      <c r="AB537" s="299"/>
      <c r="AC537" s="299"/>
      <c r="AD537" s="311"/>
      <c r="AE537" s="199">
        <v>5112</v>
      </c>
      <c r="AF537" s="213">
        <v>0</v>
      </c>
      <c r="AG537" s="181"/>
      <c r="AH537" s="181"/>
      <c r="AI537" s="182"/>
      <c r="AJ537" s="182"/>
      <c r="AK537" s="182"/>
      <c r="AL537" s="182"/>
      <c r="AM537" s="299"/>
      <c r="AN537" s="181"/>
      <c r="AO537" s="181"/>
      <c r="AP537" s="181"/>
      <c r="AQ537" s="181"/>
      <c r="AR537" s="181"/>
      <c r="AS537" s="181"/>
      <c r="AT537" s="181"/>
      <c r="AU537" s="181"/>
      <c r="AV537" s="181"/>
      <c r="AW537" s="181"/>
      <c r="AX537" s="181"/>
      <c r="AY537" s="181"/>
      <c r="AZ537" s="181"/>
      <c r="BA537" s="181"/>
      <c r="BB537" s="181"/>
      <c r="BC537" s="181"/>
      <c r="BD537" s="181"/>
      <c r="BE537" s="181"/>
      <c r="BF537" s="181"/>
      <c r="BG537" s="181"/>
      <c r="BH537" s="181"/>
      <c r="BI537" s="181"/>
      <c r="BJ537" s="181"/>
      <c r="BK537" s="181"/>
      <c r="BL537" s="181"/>
      <c r="BM537" s="181"/>
      <c r="BN537" s="181"/>
      <c r="BO537" s="181"/>
      <c r="BP537" s="181"/>
      <c r="BQ537" s="181"/>
      <c r="BR537" s="181"/>
      <c r="BS537" s="181"/>
      <c r="BT537" s="181"/>
      <c r="BU537" s="181"/>
      <c r="BV537" s="181"/>
      <c r="BW537" s="181"/>
      <c r="BX537" s="181"/>
    </row>
    <row r="538" spans="1:77" s="183" customFormat="1" ht="15.75" thickBot="1" x14ac:dyDescent="0.3">
      <c r="A538" s="173"/>
      <c r="B538" s="160"/>
      <c r="C538" s="480"/>
      <c r="D538" s="160" t="s">
        <v>965</v>
      </c>
      <c r="E538" s="175"/>
      <c r="F538" s="473"/>
      <c r="G538" s="476">
        <v>9000</v>
      </c>
      <c r="H538" s="389" t="s">
        <v>966</v>
      </c>
      <c r="I538" s="166"/>
      <c r="J538" s="179"/>
      <c r="K538" s="160"/>
      <c r="L538" s="299"/>
      <c r="M538" s="299"/>
      <c r="N538" s="299"/>
      <c r="O538" s="299"/>
      <c r="P538" s="299">
        <v>9000</v>
      </c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  <c r="AA538" s="299"/>
      <c r="AB538" s="299"/>
      <c r="AC538" s="299"/>
      <c r="AD538" s="299"/>
      <c r="AE538" s="199">
        <v>9000</v>
      </c>
      <c r="AF538" s="213">
        <v>0</v>
      </c>
      <c r="AG538" s="181"/>
      <c r="AH538" s="181"/>
      <c r="AI538" s="182"/>
      <c r="AJ538" s="182"/>
      <c r="AK538" s="182"/>
      <c r="AL538" s="182"/>
      <c r="AM538" s="299"/>
      <c r="AN538" s="181"/>
      <c r="AO538" s="181"/>
      <c r="AP538" s="181"/>
      <c r="AQ538" s="181"/>
      <c r="AR538" s="181"/>
      <c r="AS538" s="181"/>
      <c r="AT538" s="181"/>
      <c r="AU538" s="181"/>
      <c r="AV538" s="181"/>
      <c r="AW538" s="181"/>
      <c r="AX538" s="181"/>
      <c r="AY538" s="181"/>
      <c r="AZ538" s="181"/>
      <c r="BA538" s="181"/>
      <c r="BB538" s="181"/>
      <c r="BC538" s="181"/>
      <c r="BD538" s="181"/>
      <c r="BE538" s="181"/>
      <c r="BF538" s="181"/>
      <c r="BG538" s="181"/>
      <c r="BH538" s="181"/>
      <c r="BI538" s="181"/>
      <c r="BJ538" s="181"/>
      <c r="BK538" s="181"/>
      <c r="BL538" s="181"/>
      <c r="BM538" s="181"/>
      <c r="BN538" s="181"/>
      <c r="BO538" s="181"/>
      <c r="BP538" s="181"/>
      <c r="BQ538" s="181"/>
      <c r="BR538" s="181"/>
      <c r="BS538" s="181"/>
      <c r="BT538" s="181"/>
      <c r="BU538" s="181"/>
      <c r="BV538" s="181"/>
      <c r="BW538" s="181"/>
      <c r="BX538" s="181"/>
      <c r="BY538" s="181"/>
    </row>
    <row r="539" spans="1:77" s="183" customFormat="1" ht="15.75" thickBot="1" x14ac:dyDescent="0.3">
      <c r="A539" s="173"/>
      <c r="B539" s="160" t="s">
        <v>967</v>
      </c>
      <c r="C539" s="480">
        <v>336</v>
      </c>
      <c r="D539" s="160" t="s">
        <v>494</v>
      </c>
      <c r="E539" s="489"/>
      <c r="F539" s="473" t="s">
        <v>495</v>
      </c>
      <c r="G539" s="490">
        <v>13.79</v>
      </c>
      <c r="H539" s="249" t="s">
        <v>968</v>
      </c>
      <c r="I539" s="166"/>
      <c r="J539" s="179"/>
      <c r="K539" s="160"/>
      <c r="L539" s="299">
        <v>2.2999999999999998</v>
      </c>
      <c r="M539" s="299">
        <v>11.49</v>
      </c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  <c r="AA539" s="299"/>
      <c r="AB539" s="299"/>
      <c r="AC539" s="299"/>
      <c r="AD539" s="299"/>
      <c r="AE539" s="199">
        <v>13.79</v>
      </c>
      <c r="AF539" s="213">
        <v>0</v>
      </c>
      <c r="AG539" s="181"/>
      <c r="AH539" s="181"/>
      <c r="AI539" s="182"/>
      <c r="AJ539" s="182"/>
      <c r="AK539" s="182"/>
      <c r="AL539" s="182"/>
      <c r="AM539" s="299"/>
      <c r="AN539" s="181"/>
      <c r="AO539" s="181"/>
      <c r="AP539" s="181"/>
      <c r="AQ539" s="181"/>
      <c r="AR539" s="181"/>
      <c r="AS539" s="181"/>
      <c r="AT539" s="181"/>
      <c r="AU539" s="181"/>
      <c r="AV539" s="181"/>
      <c r="AW539" s="181"/>
      <c r="AX539" s="181"/>
      <c r="AY539" s="181"/>
      <c r="AZ539" s="181"/>
      <c r="BA539" s="181"/>
      <c r="BB539" s="181"/>
      <c r="BC539" s="181"/>
      <c r="BD539" s="181"/>
      <c r="BE539" s="181"/>
      <c r="BF539" s="181"/>
      <c r="BG539" s="181"/>
      <c r="BH539" s="181"/>
      <c r="BI539" s="181"/>
      <c r="BJ539" s="181"/>
      <c r="BK539" s="181"/>
      <c r="BL539" s="181"/>
      <c r="BM539" s="181"/>
      <c r="BN539" s="181"/>
      <c r="BO539" s="181"/>
      <c r="BP539" s="181"/>
      <c r="BQ539" s="181"/>
      <c r="BR539" s="181"/>
      <c r="BS539" s="181"/>
      <c r="BT539" s="181"/>
      <c r="BU539" s="181"/>
      <c r="BV539" s="181"/>
      <c r="BW539" s="181"/>
      <c r="BX539" s="181"/>
      <c r="BY539" s="181"/>
    </row>
    <row r="540" spans="1:77" s="183" customFormat="1" x14ac:dyDescent="0.25">
      <c r="A540" s="173"/>
      <c r="B540" s="160" t="s">
        <v>969</v>
      </c>
      <c r="C540" s="480">
        <v>337</v>
      </c>
      <c r="D540" s="160" t="s">
        <v>613</v>
      </c>
      <c r="E540" s="489"/>
      <c r="F540" s="473" t="s">
        <v>970</v>
      </c>
      <c r="G540" s="475">
        <v>93.01</v>
      </c>
      <c r="H540" s="389" t="s">
        <v>971</v>
      </c>
      <c r="I540" s="166"/>
      <c r="J540" s="179"/>
      <c r="K540" s="160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>
        <v>93.01</v>
      </c>
      <c r="V540" s="299"/>
      <c r="W540" s="299"/>
      <c r="X540" s="299"/>
      <c r="Y540" s="299"/>
      <c r="Z540" s="299"/>
      <c r="AA540" s="299"/>
      <c r="AB540" s="299"/>
      <c r="AC540" s="299"/>
      <c r="AD540" s="299"/>
      <c r="AE540" s="199">
        <v>93.01</v>
      </c>
      <c r="AF540" s="213">
        <v>0</v>
      </c>
      <c r="AG540" s="181"/>
      <c r="AH540" s="181"/>
      <c r="AI540" s="182"/>
      <c r="AJ540" s="182"/>
      <c r="AK540" s="182"/>
      <c r="AL540" s="182"/>
      <c r="AM540" s="299"/>
      <c r="AN540" s="181"/>
      <c r="AO540" s="181"/>
      <c r="AP540" s="181"/>
      <c r="AQ540" s="181"/>
      <c r="AR540" s="181"/>
      <c r="AS540" s="181"/>
      <c r="AT540" s="181"/>
      <c r="AU540" s="181"/>
      <c r="AV540" s="181"/>
      <c r="AW540" s="181"/>
      <c r="AX540" s="181"/>
      <c r="AY540" s="181"/>
      <c r="AZ540" s="181"/>
      <c r="BA540" s="181"/>
      <c r="BB540" s="181"/>
      <c r="BC540" s="181"/>
      <c r="BD540" s="181"/>
      <c r="BE540" s="181"/>
      <c r="BF540" s="181"/>
      <c r="BG540" s="181"/>
      <c r="BH540" s="181"/>
      <c r="BI540" s="181"/>
      <c r="BJ540" s="181"/>
      <c r="BK540" s="181"/>
      <c r="BL540" s="181"/>
      <c r="BM540" s="181"/>
      <c r="BN540" s="181"/>
      <c r="BO540" s="181"/>
      <c r="BP540" s="181"/>
      <c r="BQ540" s="181"/>
      <c r="BR540" s="181"/>
      <c r="BS540" s="181"/>
      <c r="BT540" s="181"/>
      <c r="BU540" s="181"/>
      <c r="BV540" s="181"/>
      <c r="BW540" s="181"/>
      <c r="BX540" s="181"/>
      <c r="BY540" s="181"/>
    </row>
    <row r="541" spans="1:77" s="183" customFormat="1" x14ac:dyDescent="0.25">
      <c r="A541" s="173"/>
      <c r="B541" s="160"/>
      <c r="C541" s="480"/>
      <c r="D541" s="160" t="s">
        <v>252</v>
      </c>
      <c r="E541" s="489"/>
      <c r="F541" s="473" t="s">
        <v>970</v>
      </c>
      <c r="G541" s="488">
        <v>73.62</v>
      </c>
      <c r="H541" s="389" t="s">
        <v>972</v>
      </c>
      <c r="I541" s="166"/>
      <c r="J541" s="179"/>
      <c r="K541" s="160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>
        <v>73.62</v>
      </c>
      <c r="W541" s="299"/>
      <c r="X541" s="299"/>
      <c r="Y541" s="299"/>
      <c r="Z541" s="299"/>
      <c r="AA541" s="299"/>
      <c r="AB541" s="299"/>
      <c r="AC541" s="299"/>
      <c r="AD541" s="299"/>
      <c r="AE541" s="199">
        <v>73.62</v>
      </c>
      <c r="AF541" s="213">
        <v>0</v>
      </c>
      <c r="AG541" s="181"/>
      <c r="AH541" s="181"/>
      <c r="AI541" s="182"/>
      <c r="AJ541" s="182"/>
      <c r="AK541" s="182"/>
      <c r="AL541" s="182"/>
      <c r="AM541" s="299"/>
      <c r="AN541" s="181"/>
      <c r="AO541" s="181"/>
      <c r="AP541" s="181"/>
      <c r="AQ541" s="181"/>
      <c r="AR541" s="181"/>
      <c r="AS541" s="181"/>
      <c r="AT541" s="181"/>
      <c r="AU541" s="181"/>
      <c r="AV541" s="181"/>
      <c r="AW541" s="181"/>
      <c r="AX541" s="181"/>
      <c r="AY541" s="181"/>
      <c r="AZ541" s="181"/>
      <c r="BA541" s="181"/>
      <c r="BB541" s="181"/>
      <c r="BC541" s="181"/>
      <c r="BD541" s="181"/>
      <c r="BE541" s="181"/>
      <c r="BF541" s="181"/>
      <c r="BG541" s="181"/>
      <c r="BH541" s="181"/>
      <c r="BI541" s="181"/>
      <c r="BJ541" s="181"/>
      <c r="BK541" s="181"/>
      <c r="BL541" s="181"/>
      <c r="BM541" s="181"/>
      <c r="BN541" s="181"/>
      <c r="BO541" s="181"/>
      <c r="BP541" s="181"/>
      <c r="BQ541" s="181"/>
      <c r="BR541" s="181"/>
      <c r="BS541" s="181"/>
      <c r="BT541" s="181"/>
      <c r="BU541" s="181"/>
      <c r="BV541" s="181"/>
      <c r="BW541" s="181"/>
      <c r="BX541" s="181"/>
      <c r="BY541" s="181"/>
    </row>
    <row r="542" spans="1:77" s="183" customFormat="1" ht="15.75" thickBot="1" x14ac:dyDescent="0.3">
      <c r="A542" s="173"/>
      <c r="B542" s="160"/>
      <c r="C542" s="480"/>
      <c r="D542" s="160" t="s">
        <v>250</v>
      </c>
      <c r="E542" s="175"/>
      <c r="F542" s="473" t="s">
        <v>970</v>
      </c>
      <c r="G542" s="476">
        <v>76.61</v>
      </c>
      <c r="H542" s="389" t="s">
        <v>973</v>
      </c>
      <c r="I542" s="166"/>
      <c r="J542" s="179"/>
      <c r="K542" s="160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>
        <v>76.61</v>
      </c>
      <c r="X542" s="299"/>
      <c r="Y542" s="299"/>
      <c r="Z542" s="299"/>
      <c r="AA542" s="299"/>
      <c r="AB542" s="299"/>
      <c r="AC542" s="299"/>
      <c r="AD542" s="299"/>
      <c r="AE542" s="199">
        <v>76.61</v>
      </c>
      <c r="AF542" s="213">
        <v>0</v>
      </c>
      <c r="AG542" s="181"/>
      <c r="AH542" s="181"/>
      <c r="AI542" s="182"/>
      <c r="AJ542" s="182"/>
      <c r="AK542" s="182"/>
      <c r="AL542" s="182"/>
      <c r="AM542" s="299"/>
      <c r="AN542" s="181"/>
      <c r="AO542" s="181"/>
      <c r="AP542" s="181"/>
      <c r="AQ542" s="181"/>
      <c r="AR542" s="181"/>
      <c r="AS542" s="181"/>
      <c r="AT542" s="181"/>
      <c r="AU542" s="181"/>
      <c r="AV542" s="181"/>
      <c r="AW542" s="181"/>
      <c r="AX542" s="181"/>
      <c r="AY542" s="181"/>
      <c r="AZ542" s="181"/>
      <c r="BA542" s="181"/>
      <c r="BB542" s="181"/>
      <c r="BC542" s="181"/>
      <c r="BD542" s="181"/>
      <c r="BE542" s="181"/>
      <c r="BF542" s="181"/>
      <c r="BG542" s="181"/>
      <c r="BH542" s="181"/>
      <c r="BI542" s="181"/>
      <c r="BJ542" s="181"/>
      <c r="BK542" s="181"/>
      <c r="BL542" s="181"/>
      <c r="BM542" s="181"/>
      <c r="BN542" s="181"/>
      <c r="BO542" s="181"/>
      <c r="BP542" s="181"/>
      <c r="BQ542" s="181"/>
      <c r="BR542" s="181"/>
      <c r="BS542" s="181"/>
      <c r="BT542" s="181"/>
      <c r="BU542" s="181"/>
      <c r="BV542" s="181"/>
      <c r="BW542" s="181"/>
      <c r="BX542" s="181"/>
      <c r="BY542" s="181"/>
    </row>
    <row r="543" spans="1:77" s="183" customFormat="1" x14ac:dyDescent="0.25">
      <c r="A543" s="173"/>
      <c r="B543" s="160" t="s">
        <v>974</v>
      </c>
      <c r="C543" s="480">
        <v>338</v>
      </c>
      <c r="D543" s="160" t="s">
        <v>649</v>
      </c>
      <c r="E543" s="175"/>
      <c r="F543" s="473" t="s">
        <v>975</v>
      </c>
      <c r="G543" s="475">
        <v>112.54</v>
      </c>
      <c r="H543" s="389" t="s">
        <v>976</v>
      </c>
      <c r="I543" s="166"/>
      <c r="J543" s="179"/>
      <c r="K543" s="160"/>
      <c r="L543" s="299">
        <v>17.09</v>
      </c>
      <c r="M543" s="299"/>
      <c r="N543" s="299"/>
      <c r="O543" s="299"/>
      <c r="P543" s="299"/>
      <c r="Q543" s="299"/>
      <c r="R543" s="299"/>
      <c r="S543" s="299"/>
      <c r="T543" s="299"/>
      <c r="U543" s="299">
        <v>95.45</v>
      </c>
      <c r="V543" s="299"/>
      <c r="W543" s="299"/>
      <c r="X543" s="299"/>
      <c r="Y543" s="299"/>
      <c r="Z543" s="299"/>
      <c r="AA543" s="299"/>
      <c r="AB543" s="299"/>
      <c r="AC543" s="299"/>
      <c r="AD543" s="299"/>
      <c r="AE543" s="199">
        <v>112.54</v>
      </c>
      <c r="AF543" s="213">
        <v>0</v>
      </c>
      <c r="AG543" s="181"/>
      <c r="AH543" s="181"/>
      <c r="AI543" s="182"/>
      <c r="AJ543" s="182"/>
      <c r="AK543" s="182"/>
      <c r="AL543" s="182"/>
      <c r="AM543" s="299"/>
      <c r="AN543" s="181"/>
      <c r="AO543" s="181"/>
      <c r="AP543" s="181"/>
      <c r="AQ543" s="181"/>
      <c r="AR543" s="181"/>
      <c r="AS543" s="181"/>
      <c r="AT543" s="181"/>
      <c r="AU543" s="181"/>
      <c r="AV543" s="181"/>
      <c r="AW543" s="181"/>
      <c r="AX543" s="181"/>
      <c r="AY543" s="181"/>
      <c r="AZ543" s="181"/>
      <c r="BA543" s="181"/>
      <c r="BB543" s="181"/>
      <c r="BC543" s="181"/>
      <c r="BD543" s="181"/>
      <c r="BE543" s="181"/>
      <c r="BF543" s="181"/>
      <c r="BG543" s="181"/>
      <c r="BH543" s="181"/>
      <c r="BI543" s="181"/>
      <c r="BJ543" s="181"/>
      <c r="BK543" s="181"/>
      <c r="BL543" s="181"/>
      <c r="BM543" s="181"/>
      <c r="BN543" s="181"/>
      <c r="BO543" s="181"/>
      <c r="BP543" s="181"/>
      <c r="BQ543" s="181"/>
      <c r="BR543" s="181"/>
      <c r="BS543" s="181"/>
      <c r="BT543" s="181"/>
      <c r="BU543" s="181"/>
      <c r="BV543" s="181"/>
      <c r="BW543" s="181"/>
      <c r="BX543" s="181"/>
      <c r="BY543" s="181"/>
    </row>
    <row r="544" spans="1:77" s="183" customFormat="1" ht="30" x14ac:dyDescent="0.25">
      <c r="A544" s="173"/>
      <c r="B544" s="160"/>
      <c r="C544" s="480"/>
      <c r="D544" s="160" t="s">
        <v>387</v>
      </c>
      <c r="E544" s="175"/>
      <c r="F544" s="473"/>
      <c r="G544" s="488">
        <v>248.56</v>
      </c>
      <c r="H544" s="389" t="s">
        <v>977</v>
      </c>
      <c r="I544" s="166"/>
      <c r="J544" s="179"/>
      <c r="K544" s="160"/>
      <c r="L544" s="299">
        <v>39.76</v>
      </c>
      <c r="M544" s="299"/>
      <c r="N544" s="299"/>
      <c r="O544" s="299"/>
      <c r="P544" s="299"/>
      <c r="Q544" s="299"/>
      <c r="R544" s="299"/>
      <c r="S544" s="299"/>
      <c r="T544" s="299"/>
      <c r="U544" s="299"/>
      <c r="V544" s="299">
        <v>104.4</v>
      </c>
      <c r="W544" s="299">
        <v>104.4</v>
      </c>
      <c r="X544" s="299"/>
      <c r="Y544" s="299"/>
      <c r="Z544" s="299"/>
      <c r="AA544" s="299"/>
      <c r="AB544" s="299"/>
      <c r="AC544" s="299"/>
      <c r="AD544" s="299"/>
      <c r="AE544" s="199">
        <v>248.56</v>
      </c>
      <c r="AF544" s="213">
        <v>0</v>
      </c>
      <c r="AG544" s="181"/>
      <c r="AH544" s="181"/>
      <c r="AI544" s="182"/>
      <c r="AJ544" s="182"/>
      <c r="AK544" s="182"/>
      <c r="AL544" s="182"/>
      <c r="AM544" s="299"/>
      <c r="AN544" s="181"/>
      <c r="AO544" s="181"/>
      <c r="AP544" s="181"/>
      <c r="AQ544" s="181"/>
      <c r="AR544" s="181"/>
      <c r="AS544" s="181"/>
      <c r="AT544" s="181"/>
      <c r="AU544" s="181"/>
      <c r="AV544" s="181"/>
      <c r="AW544" s="181"/>
      <c r="AX544" s="181"/>
      <c r="AY544" s="181"/>
      <c r="AZ544" s="181"/>
      <c r="BA544" s="181"/>
      <c r="BB544" s="181"/>
      <c r="BC544" s="181"/>
      <c r="BD544" s="181"/>
      <c r="BE544" s="181"/>
      <c r="BF544" s="181"/>
      <c r="BG544" s="181"/>
      <c r="BH544" s="181"/>
      <c r="BI544" s="181"/>
      <c r="BJ544" s="181"/>
      <c r="BK544" s="181"/>
      <c r="BL544" s="181"/>
      <c r="BM544" s="181"/>
      <c r="BN544" s="181"/>
      <c r="BO544" s="181"/>
      <c r="BP544" s="181"/>
      <c r="BQ544" s="181"/>
      <c r="BR544" s="181"/>
      <c r="BS544" s="181"/>
      <c r="BT544" s="181"/>
      <c r="BU544" s="181"/>
      <c r="BV544" s="181"/>
      <c r="BW544" s="181"/>
      <c r="BX544" s="181"/>
      <c r="BY544" s="181"/>
    </row>
    <row r="545" spans="1:77" s="183" customFormat="1" ht="30.75" thickBot="1" x14ac:dyDescent="0.3">
      <c r="A545" s="173"/>
      <c r="B545" s="160"/>
      <c r="C545" s="480"/>
      <c r="D545" s="160" t="s">
        <v>423</v>
      </c>
      <c r="E545" s="175"/>
      <c r="F545" s="473"/>
      <c r="G545" s="476">
        <v>296.62</v>
      </c>
      <c r="H545" s="389" t="s">
        <v>978</v>
      </c>
      <c r="I545" s="166"/>
      <c r="J545" s="179"/>
      <c r="K545" s="160"/>
      <c r="L545" s="299">
        <v>47.77</v>
      </c>
      <c r="M545" s="299"/>
      <c r="N545" s="299"/>
      <c r="O545" s="299"/>
      <c r="P545" s="299"/>
      <c r="Q545" s="299">
        <v>248.85</v>
      </c>
      <c r="R545" s="299"/>
      <c r="S545" s="299"/>
      <c r="T545" s="299"/>
      <c r="U545" s="299"/>
      <c r="V545" s="299"/>
      <c r="W545" s="299"/>
      <c r="X545" s="299"/>
      <c r="Y545" s="299"/>
      <c r="Z545" s="299"/>
      <c r="AA545" s="299"/>
      <c r="AB545" s="299"/>
      <c r="AC545" s="299"/>
      <c r="AD545" s="299"/>
      <c r="AE545" s="199">
        <v>296.62</v>
      </c>
      <c r="AF545" s="213">
        <v>0</v>
      </c>
      <c r="AG545" s="181"/>
      <c r="AH545" s="181"/>
      <c r="AI545" s="182"/>
      <c r="AJ545" s="182"/>
      <c r="AK545" s="182"/>
      <c r="AL545" s="182"/>
      <c r="AM545" s="299"/>
      <c r="AN545" s="181"/>
      <c r="AO545" s="181"/>
      <c r="AP545" s="181"/>
      <c r="AQ545" s="181"/>
      <c r="AR545" s="181"/>
      <c r="AS545" s="181"/>
      <c r="AT545" s="181"/>
      <c r="AU545" s="181"/>
      <c r="AV545" s="181"/>
      <c r="AW545" s="181"/>
      <c r="AX545" s="181"/>
      <c r="AY545" s="181"/>
      <c r="AZ545" s="181"/>
      <c r="BA545" s="181"/>
      <c r="BB545" s="181"/>
      <c r="BC545" s="181"/>
      <c r="BD545" s="181"/>
      <c r="BE545" s="181"/>
      <c r="BF545" s="181"/>
      <c r="BG545" s="181"/>
      <c r="BH545" s="181"/>
      <c r="BI545" s="181"/>
      <c r="BJ545" s="181"/>
      <c r="BK545" s="181"/>
      <c r="BL545" s="181"/>
      <c r="BM545" s="181"/>
      <c r="BN545" s="181"/>
      <c r="BO545" s="181"/>
      <c r="BP545" s="181"/>
      <c r="BQ545" s="181"/>
      <c r="BR545" s="181"/>
      <c r="BS545" s="181"/>
      <c r="BT545" s="181"/>
      <c r="BU545" s="181"/>
      <c r="BV545" s="181"/>
      <c r="BW545" s="181"/>
      <c r="BX545" s="181"/>
      <c r="BY545" s="181"/>
    </row>
    <row r="546" spans="1:77" s="183" customFormat="1" x14ac:dyDescent="0.25">
      <c r="A546" s="173"/>
      <c r="B546" s="160" t="s">
        <v>979</v>
      </c>
      <c r="C546" s="480">
        <v>339</v>
      </c>
      <c r="D546" s="160" t="s">
        <v>291</v>
      </c>
      <c r="E546" s="175"/>
      <c r="F546" s="197" t="s">
        <v>417</v>
      </c>
      <c r="G546" s="491">
        <v>5.52</v>
      </c>
      <c r="H546" s="197" t="s">
        <v>980</v>
      </c>
      <c r="I546" s="160"/>
      <c r="J546" s="179"/>
      <c r="K546" s="160"/>
      <c r="L546" s="299">
        <v>0.92</v>
      </c>
      <c r="M546" s="299">
        <v>4.5999999999999996</v>
      </c>
      <c r="N546" s="184"/>
      <c r="O546" s="299"/>
      <c r="P546" s="184"/>
      <c r="Q546" s="299"/>
      <c r="R546" s="299"/>
      <c r="S546" s="184"/>
      <c r="T546" s="184"/>
      <c r="U546" s="184"/>
      <c r="V546" s="299"/>
      <c r="W546" s="299"/>
      <c r="X546" s="299"/>
      <c r="Y546" s="299"/>
      <c r="Z546" s="299"/>
      <c r="AA546" s="299"/>
      <c r="AB546" s="299"/>
      <c r="AC546" s="299"/>
      <c r="AD546" s="299"/>
      <c r="AE546" s="199">
        <v>5.52</v>
      </c>
      <c r="AF546" s="213">
        <v>0</v>
      </c>
      <c r="AG546" s="181"/>
      <c r="AH546" s="181"/>
      <c r="AI546" s="182"/>
      <c r="AJ546" s="182"/>
      <c r="AK546" s="182"/>
      <c r="AL546" s="182"/>
      <c r="AM546" s="299"/>
      <c r="AN546" s="181"/>
      <c r="AO546" s="181"/>
      <c r="AP546" s="181"/>
      <c r="AQ546" s="181"/>
      <c r="AR546" s="181"/>
      <c r="AS546" s="181"/>
      <c r="AT546" s="181"/>
      <c r="AU546" s="181"/>
      <c r="AV546" s="181"/>
      <c r="AW546" s="181"/>
      <c r="AX546" s="181"/>
      <c r="AY546" s="181"/>
      <c r="AZ546" s="181"/>
      <c r="BA546" s="181"/>
      <c r="BB546" s="181"/>
      <c r="BC546" s="181"/>
      <c r="BD546" s="181"/>
      <c r="BE546" s="181"/>
      <c r="BF546" s="181"/>
      <c r="BG546" s="181"/>
      <c r="BH546" s="181"/>
      <c r="BI546" s="181"/>
      <c r="BJ546" s="181"/>
      <c r="BK546" s="181"/>
      <c r="BL546" s="181"/>
      <c r="BM546" s="181"/>
      <c r="BN546" s="181"/>
      <c r="BO546" s="181"/>
      <c r="BP546" s="181"/>
      <c r="BQ546" s="181"/>
      <c r="BR546" s="181"/>
      <c r="BS546" s="181"/>
      <c r="BT546" s="181"/>
      <c r="BU546" s="181"/>
      <c r="BV546" s="181"/>
      <c r="BW546" s="181"/>
      <c r="BX546" s="181"/>
      <c r="BY546" s="181"/>
    </row>
    <row r="547" spans="1:77" s="183" customFormat="1" ht="15.75" thickBot="1" x14ac:dyDescent="0.3">
      <c r="A547" s="173"/>
      <c r="B547" s="160" t="s">
        <v>981</v>
      </c>
      <c r="C547" s="480">
        <v>340</v>
      </c>
      <c r="D547" s="160" t="s">
        <v>299</v>
      </c>
      <c r="E547" s="175"/>
      <c r="F547" s="197" t="s">
        <v>179</v>
      </c>
      <c r="G547" s="492">
        <v>231</v>
      </c>
      <c r="H547" s="197" t="s">
        <v>982</v>
      </c>
      <c r="I547" s="160"/>
      <c r="J547" s="179"/>
      <c r="K547" s="160"/>
      <c r="L547" s="299">
        <v>38.5</v>
      </c>
      <c r="M547" s="299"/>
      <c r="N547" s="184">
        <v>192.5</v>
      </c>
      <c r="O547" s="299"/>
      <c r="P547" s="184"/>
      <c r="Q547" s="299"/>
      <c r="R547" s="299"/>
      <c r="S547" s="184"/>
      <c r="T547" s="184"/>
      <c r="U547" s="184"/>
      <c r="V547" s="299"/>
      <c r="W547" s="299"/>
      <c r="X547" s="299"/>
      <c r="Y547" s="299"/>
      <c r="Z547" s="299"/>
      <c r="AA547" s="299"/>
      <c r="AB547" s="299"/>
      <c r="AC547" s="299"/>
      <c r="AD547" s="299"/>
      <c r="AE547" s="199">
        <v>231</v>
      </c>
      <c r="AF547" s="213">
        <v>0</v>
      </c>
      <c r="AG547" s="181"/>
      <c r="AH547" s="181"/>
      <c r="AI547" s="182"/>
      <c r="AJ547" s="182"/>
      <c r="AK547" s="182"/>
      <c r="AL547" s="182"/>
      <c r="AM547" s="299"/>
      <c r="AN547" s="181"/>
      <c r="AO547" s="181"/>
      <c r="AP547" s="181"/>
      <c r="AQ547" s="181"/>
      <c r="AR547" s="181"/>
      <c r="AS547" s="181"/>
      <c r="AT547" s="181"/>
      <c r="AU547" s="181"/>
      <c r="AV547" s="181"/>
      <c r="AW547" s="181"/>
      <c r="AX547" s="181"/>
      <c r="AY547" s="181"/>
      <c r="AZ547" s="181"/>
      <c r="BA547" s="181"/>
      <c r="BB547" s="181"/>
      <c r="BC547" s="181"/>
      <c r="BD547" s="181"/>
      <c r="BE547" s="181"/>
      <c r="BF547" s="181"/>
      <c r="BG547" s="181"/>
      <c r="BH547" s="181"/>
      <c r="BI547" s="181"/>
      <c r="BJ547" s="181"/>
      <c r="BK547" s="181"/>
      <c r="BL547" s="181"/>
      <c r="BM547" s="181"/>
      <c r="BN547" s="181"/>
      <c r="BO547" s="181"/>
      <c r="BP547" s="181"/>
      <c r="BQ547" s="181"/>
      <c r="BR547" s="181"/>
      <c r="BS547" s="181"/>
      <c r="BT547" s="181"/>
      <c r="BU547" s="181"/>
      <c r="BV547" s="181"/>
      <c r="BW547" s="181"/>
      <c r="BX547" s="181"/>
      <c r="BY547" s="181"/>
    </row>
    <row r="548" spans="1:77" s="183" customFormat="1" x14ac:dyDescent="0.25">
      <c r="A548" s="173"/>
      <c r="B548" s="160" t="s">
        <v>983</v>
      </c>
      <c r="C548" s="480">
        <v>341</v>
      </c>
      <c r="D548" s="160" t="s">
        <v>387</v>
      </c>
      <c r="E548" s="175"/>
      <c r="F548" s="473" t="s">
        <v>388</v>
      </c>
      <c r="G548" s="493">
        <v>70</v>
      </c>
      <c r="H548" s="383" t="s">
        <v>553</v>
      </c>
      <c r="I548" s="160"/>
      <c r="J548" s="179"/>
      <c r="K548" s="160"/>
      <c r="L548" s="299"/>
      <c r="M548" s="299"/>
      <c r="N548" s="184"/>
      <c r="O548" s="299"/>
      <c r="P548" s="184"/>
      <c r="Q548" s="299"/>
      <c r="R548" s="299"/>
      <c r="S548" s="184"/>
      <c r="T548" s="184"/>
      <c r="U548" s="184"/>
      <c r="V548" s="299">
        <v>70</v>
      </c>
      <c r="W548" s="299"/>
      <c r="X548" s="299"/>
      <c r="Y548" s="299"/>
      <c r="Z548" s="299"/>
      <c r="AA548" s="299"/>
      <c r="AB548" s="299"/>
      <c r="AC548" s="299"/>
      <c r="AD548" s="299"/>
      <c r="AE548" s="199">
        <v>70</v>
      </c>
      <c r="AF548" s="213">
        <v>0</v>
      </c>
      <c r="AG548" s="181"/>
      <c r="AH548" s="181"/>
      <c r="AI548" s="182"/>
      <c r="AJ548" s="182"/>
      <c r="AK548" s="182"/>
      <c r="AL548" s="182"/>
      <c r="AM548" s="299"/>
      <c r="AN548" s="181"/>
      <c r="AO548" s="181"/>
      <c r="AP548" s="181"/>
      <c r="AQ548" s="181"/>
      <c r="AR548" s="181"/>
      <c r="AS548" s="181"/>
      <c r="AT548" s="181"/>
      <c r="AU548" s="181"/>
      <c r="AV548" s="181"/>
      <c r="AW548" s="181"/>
      <c r="AX548" s="181"/>
      <c r="AY548" s="181"/>
      <c r="AZ548" s="181"/>
      <c r="BA548" s="181"/>
      <c r="BB548" s="181"/>
      <c r="BC548" s="181"/>
      <c r="BD548" s="181"/>
      <c r="BE548" s="181"/>
      <c r="BF548" s="181"/>
      <c r="BG548" s="181"/>
      <c r="BH548" s="181"/>
      <c r="BI548" s="181"/>
      <c r="BJ548" s="181"/>
      <c r="BK548" s="181"/>
      <c r="BL548" s="181"/>
      <c r="BM548" s="181"/>
      <c r="BN548" s="181"/>
      <c r="BO548" s="181"/>
      <c r="BP548" s="181"/>
      <c r="BQ548" s="181"/>
      <c r="BR548" s="181"/>
      <c r="BS548" s="181"/>
      <c r="BT548" s="181"/>
      <c r="BU548" s="181"/>
      <c r="BV548" s="181"/>
      <c r="BW548" s="181"/>
      <c r="BX548" s="181"/>
      <c r="BY548" s="181"/>
    </row>
    <row r="549" spans="1:77" s="183" customFormat="1" ht="15.75" thickBot="1" x14ac:dyDescent="0.3">
      <c r="A549" s="173"/>
      <c r="B549" s="160"/>
      <c r="C549" s="480"/>
      <c r="D549" s="160" t="s">
        <v>390</v>
      </c>
      <c r="E549" s="175"/>
      <c r="F549" s="473"/>
      <c r="G549" s="494">
        <v>20</v>
      </c>
      <c r="H549" s="383" t="s">
        <v>552</v>
      </c>
      <c r="I549" s="160"/>
      <c r="J549" s="179"/>
      <c r="K549" s="160"/>
      <c r="L549" s="299"/>
      <c r="M549" s="299"/>
      <c r="N549" s="184"/>
      <c r="O549" s="299"/>
      <c r="P549" s="184"/>
      <c r="Q549" s="299"/>
      <c r="R549" s="299"/>
      <c r="S549" s="184"/>
      <c r="T549" s="184"/>
      <c r="U549" s="184"/>
      <c r="V549" s="299"/>
      <c r="W549" s="299">
        <v>20</v>
      </c>
      <c r="X549" s="299"/>
      <c r="Y549" s="299"/>
      <c r="Z549" s="299"/>
      <c r="AA549" s="299"/>
      <c r="AB549" s="299"/>
      <c r="AC549" s="299"/>
      <c r="AD549" s="299"/>
      <c r="AE549" s="199">
        <v>20</v>
      </c>
      <c r="AF549" s="213">
        <v>0</v>
      </c>
      <c r="AG549" s="181"/>
      <c r="AH549" s="181"/>
      <c r="AI549" s="182"/>
      <c r="AJ549" s="182"/>
      <c r="AK549" s="182"/>
      <c r="AL549" s="182"/>
      <c r="AM549" s="299"/>
      <c r="AN549" s="181"/>
      <c r="AO549" s="181"/>
      <c r="AP549" s="181"/>
      <c r="AQ549" s="181"/>
      <c r="AR549" s="181"/>
      <c r="AS549" s="181"/>
      <c r="AT549" s="181"/>
      <c r="AU549" s="181"/>
      <c r="AV549" s="181"/>
      <c r="AW549" s="181"/>
      <c r="AX549" s="181"/>
      <c r="AY549" s="181"/>
      <c r="AZ549" s="181"/>
      <c r="BA549" s="181"/>
      <c r="BB549" s="181"/>
      <c r="BC549" s="181"/>
      <c r="BD549" s="181"/>
      <c r="BE549" s="181"/>
      <c r="BF549" s="181"/>
      <c r="BG549" s="181"/>
      <c r="BH549" s="181"/>
      <c r="BI549" s="181"/>
      <c r="BJ549" s="181"/>
      <c r="BK549" s="181"/>
      <c r="BL549" s="181"/>
      <c r="BM549" s="181"/>
      <c r="BN549" s="181"/>
      <c r="BO549" s="181"/>
      <c r="BP549" s="181"/>
      <c r="BQ549" s="181"/>
      <c r="BR549" s="181"/>
      <c r="BS549" s="181"/>
      <c r="BT549" s="181"/>
      <c r="BU549" s="181"/>
      <c r="BV549" s="181"/>
      <c r="BW549" s="181"/>
      <c r="BX549" s="181"/>
      <c r="BY549" s="181"/>
    </row>
    <row r="550" spans="1:77" s="183" customFormat="1" ht="30" x14ac:dyDescent="0.25">
      <c r="A550" s="173"/>
      <c r="B550" s="160" t="s">
        <v>984</v>
      </c>
      <c r="C550" s="480">
        <v>342</v>
      </c>
      <c r="D550" s="160" t="s">
        <v>573</v>
      </c>
      <c r="E550" s="175"/>
      <c r="F550" s="197" t="s">
        <v>507</v>
      </c>
      <c r="G550" s="491">
        <v>181.5</v>
      </c>
      <c r="H550" s="197" t="s">
        <v>985</v>
      </c>
      <c r="I550" s="160"/>
      <c r="J550" s="179"/>
      <c r="K550" s="160"/>
      <c r="L550" s="299">
        <v>30.25</v>
      </c>
      <c r="M550" s="299"/>
      <c r="N550" s="184">
        <v>151.25</v>
      </c>
      <c r="O550" s="299"/>
      <c r="P550" s="184"/>
      <c r="Q550" s="299"/>
      <c r="R550" s="299"/>
      <c r="S550" s="184"/>
      <c r="T550" s="184"/>
      <c r="U550" s="184"/>
      <c r="V550" s="299"/>
      <c r="W550" s="299"/>
      <c r="X550" s="299"/>
      <c r="Y550" s="299"/>
      <c r="Z550" s="299"/>
      <c r="AA550" s="299"/>
      <c r="AB550" s="299"/>
      <c r="AC550" s="299"/>
      <c r="AD550" s="299"/>
      <c r="AE550" s="199">
        <v>181.5</v>
      </c>
      <c r="AF550" s="213">
        <v>0</v>
      </c>
      <c r="AG550" s="181"/>
      <c r="AH550" s="181"/>
      <c r="AI550" s="182"/>
      <c r="AJ550" s="182"/>
      <c r="AK550" s="182"/>
      <c r="AL550" s="182"/>
      <c r="AM550" s="299"/>
      <c r="AN550" s="181"/>
      <c r="AO550" s="181"/>
      <c r="AP550" s="181"/>
      <c r="AQ550" s="181"/>
      <c r="AR550" s="181"/>
      <c r="AS550" s="181"/>
      <c r="AT550" s="181"/>
      <c r="AU550" s="181"/>
      <c r="AV550" s="181"/>
      <c r="AW550" s="181"/>
      <c r="AX550" s="181"/>
      <c r="AY550" s="181"/>
      <c r="AZ550" s="181"/>
      <c r="BA550" s="181"/>
      <c r="BB550" s="181"/>
      <c r="BC550" s="181"/>
      <c r="BD550" s="181"/>
      <c r="BE550" s="181"/>
      <c r="BF550" s="181"/>
      <c r="BG550" s="181"/>
      <c r="BH550" s="181"/>
      <c r="BI550" s="181"/>
      <c r="BJ550" s="181"/>
      <c r="BK550" s="181"/>
      <c r="BL550" s="181"/>
      <c r="BM550" s="181"/>
      <c r="BN550" s="181"/>
      <c r="BO550" s="181"/>
      <c r="BP550" s="181"/>
      <c r="BQ550" s="181"/>
      <c r="BR550" s="181"/>
      <c r="BS550" s="181"/>
      <c r="BT550" s="181"/>
      <c r="BU550" s="181"/>
      <c r="BV550" s="181"/>
      <c r="BW550" s="181"/>
      <c r="BX550" s="181"/>
      <c r="BY550" s="181"/>
    </row>
    <row r="551" spans="1:77" s="183" customFormat="1" x14ac:dyDescent="0.25">
      <c r="A551" s="173"/>
      <c r="B551" s="160" t="s">
        <v>986</v>
      </c>
      <c r="C551" s="480">
        <v>343</v>
      </c>
      <c r="D551" s="160" t="s">
        <v>862</v>
      </c>
      <c r="E551" s="175"/>
      <c r="F551" s="197" t="s">
        <v>665</v>
      </c>
      <c r="G551" s="495">
        <v>240</v>
      </c>
      <c r="H551" s="197" t="s">
        <v>987</v>
      </c>
      <c r="I551" s="160"/>
      <c r="J551" s="179"/>
      <c r="K551" s="160"/>
      <c r="L551" s="299"/>
      <c r="M551" s="299">
        <v>240</v>
      </c>
      <c r="N551" s="184"/>
      <c r="O551" s="299"/>
      <c r="P551" s="184"/>
      <c r="Q551" s="299"/>
      <c r="R551" s="299"/>
      <c r="S551" s="184"/>
      <c r="T551" s="184"/>
      <c r="U551" s="184"/>
      <c r="V551" s="299"/>
      <c r="W551" s="299"/>
      <c r="X551" s="299"/>
      <c r="Y551" s="299"/>
      <c r="Z551" s="299"/>
      <c r="AA551" s="299"/>
      <c r="AB551" s="299"/>
      <c r="AC551" s="299"/>
      <c r="AD551" s="299"/>
      <c r="AE551" s="199">
        <v>240</v>
      </c>
      <c r="AF551" s="213">
        <v>0</v>
      </c>
      <c r="AG551" s="181"/>
      <c r="AH551" s="181"/>
      <c r="AI551" s="182"/>
      <c r="AJ551" s="182"/>
      <c r="AK551" s="182"/>
      <c r="AL551" s="182"/>
      <c r="AM551" s="299"/>
      <c r="AN551" s="181"/>
      <c r="AO551" s="181"/>
      <c r="AP551" s="181"/>
      <c r="AQ551" s="181"/>
      <c r="AR551" s="181"/>
      <c r="AS551" s="181"/>
      <c r="AT551" s="181"/>
      <c r="AU551" s="181"/>
      <c r="AV551" s="181"/>
      <c r="AW551" s="181"/>
      <c r="AX551" s="181"/>
      <c r="AY551" s="181"/>
      <c r="AZ551" s="181"/>
      <c r="BA551" s="181"/>
      <c r="BB551" s="181"/>
      <c r="BC551" s="181"/>
      <c r="BD551" s="181"/>
      <c r="BE551" s="181"/>
      <c r="BF551" s="181"/>
      <c r="BG551" s="181"/>
      <c r="BH551" s="181"/>
      <c r="BI551" s="181"/>
      <c r="BJ551" s="181"/>
      <c r="BK551" s="181"/>
      <c r="BL551" s="181"/>
      <c r="BM551" s="181"/>
      <c r="BN551" s="181"/>
      <c r="BO551" s="181"/>
      <c r="BP551" s="181"/>
      <c r="BQ551" s="181"/>
      <c r="BR551" s="181"/>
      <c r="BS551" s="181"/>
      <c r="BT551" s="181"/>
      <c r="BU551" s="181"/>
      <c r="BV551" s="181"/>
      <c r="BW551" s="181"/>
      <c r="BX551" s="181"/>
      <c r="BY551" s="181"/>
    </row>
    <row r="552" spans="1:77" s="183" customFormat="1" x14ac:dyDescent="0.25">
      <c r="A552" s="173"/>
      <c r="B552" s="160" t="s">
        <v>988</v>
      </c>
      <c r="C552" s="480">
        <v>344</v>
      </c>
      <c r="D552" s="160" t="s">
        <v>442</v>
      </c>
      <c r="E552" s="175"/>
      <c r="F552" s="197" t="s">
        <v>989</v>
      </c>
      <c r="G552" s="495">
        <v>451.2</v>
      </c>
      <c r="H552" s="197" t="s">
        <v>990</v>
      </c>
      <c r="I552" s="160"/>
      <c r="J552" s="179"/>
      <c r="K552" s="160"/>
      <c r="L552" s="299">
        <v>75.2</v>
      </c>
      <c r="M552" s="299">
        <v>376</v>
      </c>
      <c r="N552" s="184"/>
      <c r="O552" s="299"/>
      <c r="P552" s="184"/>
      <c r="Q552" s="299"/>
      <c r="R552" s="299"/>
      <c r="S552" s="184"/>
      <c r="T552" s="184"/>
      <c r="U552" s="184"/>
      <c r="V552" s="299"/>
      <c r="W552" s="299"/>
      <c r="X552" s="299"/>
      <c r="Y552" s="299"/>
      <c r="Z552" s="299"/>
      <c r="AA552" s="299"/>
      <c r="AB552" s="299"/>
      <c r="AC552" s="299"/>
      <c r="AD552" s="299"/>
      <c r="AE552" s="199">
        <v>451.2</v>
      </c>
      <c r="AF552" s="213">
        <v>0</v>
      </c>
      <c r="AG552" s="181"/>
      <c r="AH552" s="181"/>
      <c r="AI552" s="182"/>
      <c r="AJ552" s="182"/>
      <c r="AK552" s="182"/>
      <c r="AL552" s="182"/>
      <c r="AM552" s="299"/>
      <c r="AN552" s="181"/>
      <c r="AO552" s="181"/>
      <c r="AP552" s="181"/>
      <c r="AQ552" s="181"/>
      <c r="AR552" s="181"/>
      <c r="AS552" s="181"/>
      <c r="AT552" s="181"/>
      <c r="AU552" s="181"/>
      <c r="AV552" s="181"/>
      <c r="AW552" s="181"/>
      <c r="AX552" s="181"/>
      <c r="AY552" s="181"/>
      <c r="AZ552" s="181"/>
      <c r="BA552" s="181"/>
      <c r="BB552" s="181"/>
      <c r="BC552" s="181"/>
      <c r="BD552" s="181"/>
      <c r="BE552" s="181"/>
      <c r="BF552" s="181"/>
      <c r="BG552" s="181"/>
      <c r="BH552" s="181"/>
      <c r="BI552" s="181"/>
      <c r="BJ552" s="181"/>
      <c r="BK552" s="181"/>
      <c r="BL552" s="181"/>
      <c r="BM552" s="181"/>
      <c r="BN552" s="181"/>
      <c r="BO552" s="181"/>
      <c r="BP552" s="181"/>
      <c r="BQ552" s="181"/>
      <c r="BR552" s="181"/>
      <c r="BS552" s="181"/>
      <c r="BT552" s="181"/>
      <c r="BU552" s="181"/>
      <c r="BV552" s="181"/>
      <c r="BW552" s="181"/>
      <c r="BX552" s="181"/>
      <c r="BY552" s="181"/>
    </row>
    <row r="553" spans="1:77" s="183" customFormat="1" x14ac:dyDescent="0.25">
      <c r="A553" s="173"/>
      <c r="B553" s="160" t="s">
        <v>991</v>
      </c>
      <c r="C553" s="480">
        <v>345</v>
      </c>
      <c r="D553" s="160" t="s">
        <v>387</v>
      </c>
      <c r="E553" s="175"/>
      <c r="F553" s="197" t="s">
        <v>177</v>
      </c>
      <c r="G553" s="495">
        <v>114</v>
      </c>
      <c r="H553" s="197" t="s">
        <v>992</v>
      </c>
      <c r="I553" s="160"/>
      <c r="J553" s="179"/>
      <c r="K553" s="160"/>
      <c r="L553" s="299">
        <v>19</v>
      </c>
      <c r="M553" s="299"/>
      <c r="N553" s="184"/>
      <c r="O553" s="299"/>
      <c r="P553" s="184"/>
      <c r="Q553" s="299"/>
      <c r="R553" s="299"/>
      <c r="S553" s="184"/>
      <c r="T553" s="184"/>
      <c r="U553" s="184"/>
      <c r="V553" s="299">
        <v>95</v>
      </c>
      <c r="W553" s="299"/>
      <c r="X553" s="299"/>
      <c r="Y553" s="299"/>
      <c r="Z553" s="299"/>
      <c r="AA553" s="299"/>
      <c r="AB553" s="299"/>
      <c r="AC553" s="299"/>
      <c r="AD553" s="299"/>
      <c r="AE553" s="199">
        <v>114</v>
      </c>
      <c r="AF553" s="213">
        <v>0</v>
      </c>
      <c r="AG553" s="181"/>
      <c r="AH553" s="181"/>
      <c r="AI553" s="182"/>
      <c r="AJ553" s="182"/>
      <c r="AK553" s="182"/>
      <c r="AL553" s="182"/>
      <c r="AM553" s="299"/>
      <c r="AN553" s="181"/>
      <c r="AO553" s="181"/>
      <c r="AP553" s="181"/>
      <c r="AQ553" s="181"/>
      <c r="AR553" s="181"/>
      <c r="AS553" s="181"/>
      <c r="AT553" s="181"/>
      <c r="AU553" s="181"/>
      <c r="AV553" s="181"/>
      <c r="AW553" s="181"/>
      <c r="AX553" s="181"/>
      <c r="AY553" s="181"/>
      <c r="AZ553" s="181"/>
      <c r="BA553" s="181"/>
      <c r="BB553" s="181"/>
      <c r="BC553" s="181"/>
      <c r="BD553" s="181"/>
      <c r="BE553" s="181"/>
      <c r="BF553" s="181"/>
      <c r="BG553" s="181"/>
      <c r="BH553" s="181"/>
      <c r="BI553" s="181"/>
      <c r="BJ553" s="181"/>
      <c r="BK553" s="181"/>
      <c r="BL553" s="181"/>
      <c r="BM553" s="181"/>
      <c r="BN553" s="181"/>
      <c r="BO553" s="181"/>
      <c r="BP553" s="181"/>
      <c r="BQ553" s="181"/>
      <c r="BR553" s="181"/>
      <c r="BS553" s="181"/>
      <c r="BT553" s="181"/>
      <c r="BU553" s="181"/>
      <c r="BV553" s="181"/>
      <c r="BW553" s="181"/>
      <c r="BX553" s="181"/>
      <c r="BY553" s="181"/>
    </row>
    <row r="554" spans="1:77" s="183" customFormat="1" x14ac:dyDescent="0.25">
      <c r="A554" s="173"/>
      <c r="B554" s="160" t="s">
        <v>993</v>
      </c>
      <c r="C554" s="480">
        <v>346</v>
      </c>
      <c r="D554" s="160" t="s">
        <v>746</v>
      </c>
      <c r="E554" s="175"/>
      <c r="F554" s="197" t="s">
        <v>994</v>
      </c>
      <c r="G554" s="495">
        <v>318</v>
      </c>
      <c r="H554" s="197" t="s">
        <v>995</v>
      </c>
      <c r="I554" s="160"/>
      <c r="J554" s="179"/>
      <c r="K554" s="160"/>
      <c r="L554" s="299">
        <v>53</v>
      </c>
      <c r="M554" s="299">
        <v>265</v>
      </c>
      <c r="N554" s="184"/>
      <c r="O554" s="299"/>
      <c r="P554" s="184"/>
      <c r="Q554" s="299"/>
      <c r="R554" s="299"/>
      <c r="S554" s="184"/>
      <c r="T554" s="184"/>
      <c r="U554" s="184"/>
      <c r="V554" s="299"/>
      <c r="W554" s="299"/>
      <c r="X554" s="299"/>
      <c r="Y554" s="299"/>
      <c r="Z554" s="299"/>
      <c r="AA554" s="299"/>
      <c r="AB554" s="299"/>
      <c r="AC554" s="299"/>
      <c r="AD554" s="299"/>
      <c r="AE554" s="199">
        <v>318</v>
      </c>
      <c r="AF554" s="213">
        <v>0</v>
      </c>
      <c r="AG554" s="181"/>
      <c r="AH554" s="181"/>
      <c r="AI554" s="182"/>
      <c r="AJ554" s="182"/>
      <c r="AK554" s="182"/>
      <c r="AL554" s="182"/>
      <c r="AM554" s="299"/>
      <c r="AN554" s="181"/>
      <c r="AO554" s="181"/>
      <c r="AP554" s="181"/>
      <c r="AQ554" s="181"/>
      <c r="AR554" s="181"/>
      <c r="AS554" s="181"/>
      <c r="AT554" s="181"/>
      <c r="AU554" s="181"/>
      <c r="AV554" s="181"/>
      <c r="AW554" s="181"/>
      <c r="AX554" s="181"/>
      <c r="AY554" s="181"/>
      <c r="AZ554" s="181"/>
      <c r="BA554" s="181"/>
      <c r="BB554" s="181"/>
      <c r="BC554" s="181"/>
      <c r="BD554" s="181"/>
      <c r="BE554" s="181"/>
      <c r="BF554" s="181"/>
      <c r="BG554" s="181"/>
      <c r="BH554" s="181"/>
      <c r="BI554" s="181"/>
      <c r="BJ554" s="181"/>
      <c r="BK554" s="181"/>
      <c r="BL554" s="181"/>
      <c r="BM554" s="181"/>
      <c r="BN554" s="181"/>
      <c r="BO554" s="181"/>
      <c r="BP554" s="181"/>
      <c r="BQ554" s="181"/>
      <c r="BR554" s="181"/>
      <c r="BS554" s="181"/>
      <c r="BT554" s="181"/>
      <c r="BU554" s="181"/>
      <c r="BV554" s="181"/>
      <c r="BW554" s="181"/>
      <c r="BX554" s="181"/>
      <c r="BY554" s="181"/>
    </row>
    <row r="555" spans="1:77" s="183" customFormat="1" x14ac:dyDescent="0.25">
      <c r="A555" s="173"/>
      <c r="B555" s="160" t="s">
        <v>996</v>
      </c>
      <c r="C555" s="480">
        <v>347</v>
      </c>
      <c r="D555" s="160" t="s">
        <v>308</v>
      </c>
      <c r="E555" s="175"/>
      <c r="F555" s="197" t="s">
        <v>997</v>
      </c>
      <c r="G555" s="495">
        <v>45</v>
      </c>
      <c r="H555" s="197" t="s">
        <v>998</v>
      </c>
      <c r="I555" s="160"/>
      <c r="J555" s="179"/>
      <c r="K555" s="160"/>
      <c r="L555" s="299"/>
      <c r="M555" s="299">
        <v>45</v>
      </c>
      <c r="N555" s="184"/>
      <c r="O555" s="299"/>
      <c r="P555" s="184"/>
      <c r="Q555" s="299"/>
      <c r="R555" s="299"/>
      <c r="S555" s="184"/>
      <c r="T555" s="184"/>
      <c r="U555" s="184"/>
      <c r="V555" s="299"/>
      <c r="W555" s="299"/>
      <c r="X555" s="299"/>
      <c r="Y555" s="299"/>
      <c r="Z555" s="299"/>
      <c r="AA555" s="299"/>
      <c r="AB555" s="299"/>
      <c r="AC555" s="299"/>
      <c r="AD555" s="299"/>
      <c r="AE555" s="199">
        <v>45</v>
      </c>
      <c r="AF555" s="213">
        <v>0</v>
      </c>
      <c r="AG555" s="181"/>
      <c r="AH555" s="181"/>
      <c r="AI555" s="182"/>
      <c r="AJ555" s="182"/>
      <c r="AK555" s="182"/>
      <c r="AL555" s="182"/>
      <c r="AM555" s="299"/>
      <c r="AN555" s="181"/>
      <c r="AO555" s="181"/>
      <c r="AP555" s="181"/>
      <c r="AQ555" s="181"/>
      <c r="AR555" s="181"/>
      <c r="AS555" s="181"/>
      <c r="AT555" s="181"/>
      <c r="AU555" s="181"/>
      <c r="AV555" s="181"/>
      <c r="AW555" s="181"/>
      <c r="AX555" s="181"/>
      <c r="AY555" s="181"/>
      <c r="AZ555" s="181"/>
      <c r="BA555" s="181"/>
      <c r="BB555" s="181"/>
      <c r="BC555" s="181"/>
      <c r="BD555" s="181"/>
      <c r="BE555" s="181"/>
      <c r="BF555" s="181"/>
      <c r="BG555" s="181"/>
      <c r="BH555" s="181"/>
      <c r="BI555" s="181"/>
      <c r="BJ555" s="181"/>
      <c r="BK555" s="181"/>
      <c r="BL555" s="181"/>
      <c r="BM555" s="181"/>
      <c r="BN555" s="181"/>
      <c r="BO555" s="181"/>
      <c r="BP555" s="181"/>
      <c r="BQ555" s="181"/>
      <c r="BR555" s="181"/>
      <c r="BS555" s="181"/>
      <c r="BT555" s="181"/>
      <c r="BU555" s="181"/>
      <c r="BV555" s="181"/>
      <c r="BW555" s="181"/>
      <c r="BX555" s="181"/>
      <c r="BY555" s="181"/>
    </row>
    <row r="556" spans="1:77" s="183" customFormat="1" ht="15.75" thickBot="1" x14ac:dyDescent="0.3">
      <c r="A556" s="173"/>
      <c r="B556" s="160" t="s">
        <v>999</v>
      </c>
      <c r="C556" s="480">
        <v>348</v>
      </c>
      <c r="D556" s="160" t="s">
        <v>299</v>
      </c>
      <c r="E556" s="175"/>
      <c r="F556" s="197" t="s">
        <v>1000</v>
      </c>
      <c r="G556" s="495">
        <v>42</v>
      </c>
      <c r="H556" s="197" t="s">
        <v>1001</v>
      </c>
      <c r="I556" s="160"/>
      <c r="J556" s="179"/>
      <c r="K556" s="160"/>
      <c r="L556" s="299">
        <v>7</v>
      </c>
      <c r="M556" s="299"/>
      <c r="N556" s="184">
        <v>35</v>
      </c>
      <c r="O556" s="299"/>
      <c r="P556" s="184"/>
      <c r="Q556" s="299"/>
      <c r="R556" s="299"/>
      <c r="S556" s="184"/>
      <c r="T556" s="184"/>
      <c r="U556" s="184"/>
      <c r="V556" s="299"/>
      <c r="W556" s="299"/>
      <c r="X556" s="299"/>
      <c r="Y556" s="299"/>
      <c r="Z556" s="299"/>
      <c r="AA556" s="299"/>
      <c r="AB556" s="299"/>
      <c r="AC556" s="299"/>
      <c r="AD556" s="299"/>
      <c r="AE556" s="199">
        <v>42</v>
      </c>
      <c r="AF556" s="213">
        <v>0</v>
      </c>
      <c r="AG556" s="181"/>
      <c r="AH556" s="181"/>
      <c r="AI556" s="182"/>
      <c r="AJ556" s="182"/>
      <c r="AK556" s="182"/>
      <c r="AL556" s="182"/>
      <c r="AM556" s="299"/>
      <c r="AN556" s="181"/>
      <c r="AO556" s="181"/>
      <c r="AP556" s="181"/>
      <c r="AQ556" s="181"/>
      <c r="AR556" s="181"/>
      <c r="AS556" s="181"/>
      <c r="AT556" s="181"/>
      <c r="AU556" s="181"/>
      <c r="AV556" s="181"/>
      <c r="AW556" s="181"/>
      <c r="AX556" s="181"/>
      <c r="AY556" s="181"/>
      <c r="AZ556" s="181"/>
      <c r="BA556" s="181"/>
      <c r="BB556" s="181"/>
      <c r="BC556" s="181"/>
      <c r="BD556" s="181"/>
      <c r="BE556" s="181"/>
      <c r="BF556" s="181"/>
      <c r="BG556" s="181"/>
      <c r="BH556" s="181"/>
      <c r="BI556" s="181"/>
      <c r="BJ556" s="181"/>
      <c r="BK556" s="181"/>
      <c r="BL556" s="181"/>
      <c r="BM556" s="181"/>
      <c r="BN556" s="181"/>
      <c r="BO556" s="181"/>
      <c r="BP556" s="181"/>
      <c r="BQ556" s="181"/>
      <c r="BR556" s="181"/>
      <c r="BS556" s="181"/>
      <c r="BT556" s="181"/>
      <c r="BU556" s="181"/>
      <c r="BV556" s="181"/>
      <c r="BW556" s="181"/>
      <c r="BX556" s="181"/>
      <c r="BY556" s="181"/>
    </row>
    <row r="557" spans="1:77" s="183" customFormat="1" x14ac:dyDescent="0.25">
      <c r="A557" s="173"/>
      <c r="B557" s="160" t="s">
        <v>1002</v>
      </c>
      <c r="C557" s="480">
        <v>349</v>
      </c>
      <c r="D557" s="160" t="s">
        <v>573</v>
      </c>
      <c r="E557" s="175"/>
      <c r="F557" s="473" t="s">
        <v>339</v>
      </c>
      <c r="G557" s="493">
        <v>0.99</v>
      </c>
      <c r="H557" s="383" t="s">
        <v>1003</v>
      </c>
      <c r="I557" s="160"/>
      <c r="J557" s="179"/>
      <c r="K557" s="160"/>
      <c r="L557" s="299"/>
      <c r="M557" s="299"/>
      <c r="N557" s="184">
        <v>0.99</v>
      </c>
      <c r="O557" s="299"/>
      <c r="P557" s="184"/>
      <c r="Q557" s="299"/>
      <c r="R557" s="299"/>
      <c r="S557" s="184"/>
      <c r="T557" s="184"/>
      <c r="U557" s="184"/>
      <c r="V557" s="299"/>
      <c r="W557" s="299"/>
      <c r="X557" s="299"/>
      <c r="Y557" s="299"/>
      <c r="Z557" s="299"/>
      <c r="AA557" s="299"/>
      <c r="AB557" s="299"/>
      <c r="AC557" s="299"/>
      <c r="AD557" s="299"/>
      <c r="AE557" s="199">
        <v>0.99</v>
      </c>
      <c r="AF557" s="213">
        <v>0</v>
      </c>
      <c r="AG557" s="181"/>
      <c r="AH557" s="181"/>
      <c r="AI557" s="182"/>
      <c r="AJ557" s="182"/>
      <c r="AK557" s="182"/>
      <c r="AL557" s="182"/>
      <c r="AM557" s="299"/>
      <c r="AN557" s="181"/>
      <c r="AO557" s="181"/>
      <c r="AP557" s="181"/>
      <c r="AQ557" s="181"/>
      <c r="AR557" s="181"/>
      <c r="AS557" s="181"/>
      <c r="AT557" s="181"/>
      <c r="AU557" s="181"/>
      <c r="AV557" s="181"/>
      <c r="AW557" s="181"/>
      <c r="AX557" s="181"/>
      <c r="AY557" s="181"/>
      <c r="AZ557" s="181"/>
      <c r="BA557" s="181"/>
      <c r="BB557" s="181"/>
      <c r="BC557" s="181"/>
      <c r="BD557" s="181"/>
      <c r="BE557" s="181"/>
      <c r="BF557" s="181"/>
      <c r="BG557" s="181"/>
      <c r="BH557" s="181"/>
      <c r="BI557" s="181"/>
      <c r="BJ557" s="181"/>
      <c r="BK557" s="181"/>
      <c r="BL557" s="181"/>
      <c r="BM557" s="181"/>
      <c r="BN557" s="181"/>
      <c r="BO557" s="181"/>
      <c r="BP557" s="181"/>
      <c r="BQ557" s="181"/>
      <c r="BR557" s="181"/>
      <c r="BS557" s="181"/>
      <c r="BT557" s="181"/>
      <c r="BU557" s="181"/>
      <c r="BV557" s="181"/>
      <c r="BW557" s="181"/>
      <c r="BX557" s="181"/>
      <c r="BY557" s="181"/>
    </row>
    <row r="558" spans="1:77" s="183" customFormat="1" ht="15.75" thickBot="1" x14ac:dyDescent="0.3">
      <c r="A558" s="173"/>
      <c r="B558" s="160"/>
      <c r="C558" s="480"/>
      <c r="D558" s="160" t="s">
        <v>338</v>
      </c>
      <c r="E558" s="175"/>
      <c r="F558" s="473"/>
      <c r="G558" s="494">
        <v>32.82</v>
      </c>
      <c r="H558" s="383" t="s">
        <v>340</v>
      </c>
      <c r="I558" s="160"/>
      <c r="J558" s="179"/>
      <c r="K558" s="160"/>
      <c r="L558" s="299"/>
      <c r="M558" s="299"/>
      <c r="N558" s="184">
        <v>32.82</v>
      </c>
      <c r="O558" s="299"/>
      <c r="P558" s="184"/>
      <c r="Q558" s="299"/>
      <c r="R558" s="299"/>
      <c r="S558" s="184"/>
      <c r="T558" s="184"/>
      <c r="U558" s="184"/>
      <c r="V558" s="299"/>
      <c r="W558" s="299"/>
      <c r="X558" s="299"/>
      <c r="Y558" s="299"/>
      <c r="Z558" s="299"/>
      <c r="AA558" s="299"/>
      <c r="AB558" s="299"/>
      <c r="AC558" s="299"/>
      <c r="AD558" s="299"/>
      <c r="AE558" s="199">
        <v>32.82</v>
      </c>
      <c r="AF558" s="213">
        <v>0</v>
      </c>
      <c r="AG558" s="181"/>
      <c r="AH558" s="181"/>
      <c r="AI558" s="182"/>
      <c r="AJ558" s="182"/>
      <c r="AK558" s="182"/>
      <c r="AL558" s="182"/>
      <c r="AM558" s="299"/>
      <c r="AN558" s="181"/>
      <c r="AO558" s="181"/>
      <c r="AP558" s="181"/>
      <c r="AQ558" s="181"/>
      <c r="AR558" s="181"/>
      <c r="AS558" s="181"/>
      <c r="AT558" s="181"/>
      <c r="AU558" s="181"/>
      <c r="AV558" s="181"/>
      <c r="AW558" s="181"/>
      <c r="AX558" s="181"/>
      <c r="AY558" s="181"/>
      <c r="AZ558" s="181"/>
      <c r="BA558" s="181"/>
      <c r="BB558" s="181"/>
      <c r="BC558" s="181"/>
      <c r="BD558" s="181"/>
      <c r="BE558" s="181"/>
      <c r="BF558" s="181"/>
      <c r="BG558" s="181"/>
      <c r="BH558" s="181"/>
      <c r="BI558" s="181"/>
      <c r="BJ558" s="181"/>
      <c r="BK558" s="181"/>
      <c r="BL558" s="181"/>
      <c r="BM558" s="181"/>
      <c r="BN558" s="181"/>
      <c r="BO558" s="181"/>
      <c r="BP558" s="181"/>
      <c r="BQ558" s="181"/>
      <c r="BR558" s="181"/>
      <c r="BS558" s="181"/>
      <c r="BT558" s="181"/>
      <c r="BU558" s="181"/>
      <c r="BV558" s="181"/>
      <c r="BW558" s="181"/>
      <c r="BX558" s="181"/>
      <c r="BY558" s="181"/>
    </row>
    <row r="559" spans="1:77" s="183" customFormat="1" x14ac:dyDescent="0.25">
      <c r="A559" s="173"/>
      <c r="B559" s="160" t="s">
        <v>1004</v>
      </c>
      <c r="C559" s="480">
        <v>350</v>
      </c>
      <c r="D559" s="160" t="s">
        <v>470</v>
      </c>
      <c r="E559" s="175"/>
      <c r="F559" s="197" t="s">
        <v>210</v>
      </c>
      <c r="G559" s="495">
        <v>180</v>
      </c>
      <c r="H559" s="197" t="s">
        <v>1005</v>
      </c>
      <c r="I559" s="160"/>
      <c r="J559" s="179"/>
      <c r="K559" s="160"/>
      <c r="L559" s="299"/>
      <c r="M559" s="299"/>
      <c r="N559" s="184">
        <v>180</v>
      </c>
      <c r="O559" s="299"/>
      <c r="P559" s="184"/>
      <c r="Q559" s="299"/>
      <c r="R559" s="299"/>
      <c r="S559" s="184"/>
      <c r="T559" s="184"/>
      <c r="U559" s="184"/>
      <c r="V559" s="299"/>
      <c r="W559" s="299"/>
      <c r="X559" s="299"/>
      <c r="Y559" s="299"/>
      <c r="Z559" s="299"/>
      <c r="AA559" s="299"/>
      <c r="AB559" s="299"/>
      <c r="AC559" s="299"/>
      <c r="AD559" s="299"/>
      <c r="AE559" s="199">
        <v>180</v>
      </c>
      <c r="AF559" s="213">
        <v>0</v>
      </c>
      <c r="AG559" s="181"/>
      <c r="AH559" s="181"/>
      <c r="AI559" s="182"/>
      <c r="AJ559" s="182"/>
      <c r="AK559" s="182"/>
      <c r="AL559" s="182"/>
      <c r="AM559" s="299"/>
      <c r="AN559" s="181"/>
      <c r="AO559" s="181"/>
      <c r="AP559" s="181"/>
      <c r="AQ559" s="181"/>
      <c r="AR559" s="181"/>
      <c r="AS559" s="181"/>
      <c r="AT559" s="181"/>
      <c r="AU559" s="181"/>
      <c r="AV559" s="181"/>
      <c r="AW559" s="181"/>
      <c r="AX559" s="181"/>
      <c r="AY559" s="181"/>
      <c r="AZ559" s="181"/>
      <c r="BA559" s="181"/>
      <c r="BB559" s="181"/>
      <c r="BC559" s="181"/>
      <c r="BD559" s="181"/>
      <c r="BE559" s="181"/>
      <c r="BF559" s="181"/>
      <c r="BG559" s="181"/>
      <c r="BH559" s="181"/>
      <c r="BI559" s="181"/>
      <c r="BJ559" s="181"/>
      <c r="BK559" s="181"/>
      <c r="BL559" s="181"/>
      <c r="BM559" s="181"/>
      <c r="BN559" s="181"/>
      <c r="BO559" s="181"/>
      <c r="BP559" s="181"/>
      <c r="BQ559" s="181"/>
      <c r="BR559" s="181"/>
      <c r="BS559" s="181"/>
      <c r="BT559" s="181"/>
      <c r="BU559" s="181"/>
      <c r="BV559" s="181"/>
      <c r="BW559" s="181"/>
      <c r="BX559" s="181"/>
      <c r="BY559" s="181"/>
    </row>
    <row r="560" spans="1:77" s="183" customFormat="1" x14ac:dyDescent="0.25">
      <c r="A560" s="173"/>
      <c r="B560" s="160" t="s">
        <v>1006</v>
      </c>
      <c r="C560" s="480">
        <v>351</v>
      </c>
      <c r="D560" s="160" t="s">
        <v>1007</v>
      </c>
      <c r="E560" s="175"/>
      <c r="F560" s="197" t="s">
        <v>1008</v>
      </c>
      <c r="G560" s="495">
        <v>189.38</v>
      </c>
      <c r="H560" s="197" t="s">
        <v>1009</v>
      </c>
      <c r="I560" s="160"/>
      <c r="J560" s="179"/>
      <c r="K560" s="160"/>
      <c r="L560" s="691">
        <v>31.56</v>
      </c>
      <c r="M560" s="299">
        <v>157.82</v>
      </c>
      <c r="N560" s="184"/>
      <c r="O560" s="299"/>
      <c r="P560" s="184"/>
      <c r="Q560" s="299"/>
      <c r="R560" s="299"/>
      <c r="S560" s="184"/>
      <c r="T560" s="184"/>
      <c r="U560" s="184"/>
      <c r="V560" s="299"/>
      <c r="W560" s="299"/>
      <c r="X560" s="299"/>
      <c r="Y560" s="299"/>
      <c r="Z560" s="299"/>
      <c r="AA560" s="299"/>
      <c r="AB560" s="299"/>
      <c r="AC560" s="299"/>
      <c r="AD560" s="299"/>
      <c r="AE560" s="199">
        <v>189.38</v>
      </c>
      <c r="AF560" s="213">
        <v>0</v>
      </c>
      <c r="AG560" s="181"/>
      <c r="AH560" s="181"/>
      <c r="AI560" s="182"/>
      <c r="AJ560" s="182"/>
      <c r="AK560" s="182"/>
      <c r="AL560" s="182"/>
      <c r="AM560" s="299"/>
      <c r="AN560" s="181"/>
      <c r="AO560" s="181"/>
      <c r="AP560" s="181"/>
      <c r="AQ560" s="181"/>
      <c r="AR560" s="181"/>
      <c r="AS560" s="181"/>
      <c r="AT560" s="181"/>
      <c r="AU560" s="181"/>
      <c r="AV560" s="181"/>
      <c r="AW560" s="181"/>
      <c r="AX560" s="181"/>
      <c r="AY560" s="181"/>
      <c r="AZ560" s="181"/>
      <c r="BA560" s="181"/>
      <c r="BB560" s="181"/>
      <c r="BC560" s="181"/>
      <c r="BD560" s="181"/>
      <c r="BE560" s="181"/>
      <c r="BF560" s="181"/>
      <c r="BG560" s="181"/>
      <c r="BH560" s="181"/>
      <c r="BI560" s="181"/>
      <c r="BJ560" s="181"/>
      <c r="BK560" s="181"/>
      <c r="BL560" s="181"/>
      <c r="BM560" s="181"/>
      <c r="BN560" s="181"/>
      <c r="BO560" s="181"/>
      <c r="BP560" s="181"/>
      <c r="BQ560" s="181"/>
      <c r="BR560" s="181"/>
      <c r="BS560" s="181"/>
      <c r="BT560" s="181"/>
      <c r="BU560" s="181"/>
      <c r="BV560" s="181"/>
      <c r="BW560" s="181"/>
      <c r="BX560" s="181"/>
      <c r="BY560" s="181"/>
    </row>
    <row r="561" spans="1:77" s="183" customFormat="1" x14ac:dyDescent="0.25">
      <c r="A561" s="173"/>
      <c r="B561" s="160" t="s">
        <v>1010</v>
      </c>
      <c r="C561" s="161">
        <v>352</v>
      </c>
      <c r="D561" s="160" t="s">
        <v>343</v>
      </c>
      <c r="E561" s="173"/>
      <c r="F561" s="496" t="s">
        <v>344</v>
      </c>
      <c r="G561" s="491">
        <v>4918.83</v>
      </c>
      <c r="H561" s="413" t="s">
        <v>350</v>
      </c>
      <c r="I561" s="166"/>
      <c r="J561" s="177"/>
      <c r="K561" s="160"/>
      <c r="L561" s="299"/>
      <c r="M561" s="299"/>
      <c r="N561" s="299"/>
      <c r="O561" s="300">
        <v>4918.83</v>
      </c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  <c r="AC561" s="299"/>
      <c r="AD561" s="299"/>
      <c r="AE561" s="199">
        <v>4918.83</v>
      </c>
      <c r="AF561" s="213">
        <v>0</v>
      </c>
      <c r="AG561" s="181"/>
      <c r="AH561" s="181"/>
      <c r="AI561" s="182"/>
      <c r="AJ561" s="182"/>
      <c r="AK561" s="182"/>
      <c r="AL561" s="182"/>
      <c r="AM561" s="300">
        <v>4918.83</v>
      </c>
      <c r="AN561" s="181"/>
      <c r="AO561" s="181"/>
      <c r="AP561" s="181"/>
      <c r="AQ561" s="181"/>
      <c r="AR561" s="181"/>
      <c r="AS561" s="181"/>
      <c r="AT561" s="181"/>
      <c r="AU561" s="181"/>
      <c r="AV561" s="181"/>
      <c r="AW561" s="181"/>
      <c r="AX561" s="181"/>
      <c r="AY561" s="181"/>
      <c r="AZ561" s="181"/>
      <c r="BA561" s="181"/>
      <c r="BB561" s="181"/>
      <c r="BC561" s="181"/>
      <c r="BD561" s="181"/>
      <c r="BE561" s="181"/>
      <c r="BF561" s="181"/>
      <c r="BG561" s="181"/>
      <c r="BH561" s="181"/>
      <c r="BI561" s="181"/>
      <c r="BJ561" s="181"/>
      <c r="BK561" s="181"/>
      <c r="BL561" s="181"/>
      <c r="BM561" s="181"/>
      <c r="BN561" s="181"/>
      <c r="BO561" s="181"/>
      <c r="BP561" s="181"/>
      <c r="BQ561" s="181"/>
      <c r="BR561" s="181"/>
      <c r="BS561" s="181"/>
      <c r="BT561" s="181"/>
      <c r="BU561" s="181"/>
      <c r="BV561" s="181"/>
      <c r="BW561" s="181"/>
      <c r="BX561" s="181"/>
      <c r="BY561" s="181"/>
    </row>
    <row r="562" spans="1:77" s="183" customFormat="1" x14ac:dyDescent="0.25">
      <c r="A562" s="173"/>
      <c r="B562" s="160" t="s">
        <v>1011</v>
      </c>
      <c r="C562" s="161">
        <v>353</v>
      </c>
      <c r="D562" s="160" t="s">
        <v>374</v>
      </c>
      <c r="E562" s="497" t="s">
        <v>1012</v>
      </c>
      <c r="F562" s="496" t="s">
        <v>347</v>
      </c>
      <c r="G562" s="495">
        <v>3890.8</v>
      </c>
      <c r="H562" s="413" t="s">
        <v>351</v>
      </c>
      <c r="I562" s="166"/>
      <c r="J562" s="177"/>
      <c r="K562" s="160"/>
      <c r="L562" s="299"/>
      <c r="M562" s="299"/>
      <c r="N562" s="299"/>
      <c r="O562" s="300">
        <v>3890.8</v>
      </c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  <c r="AA562" s="299"/>
      <c r="AB562" s="299"/>
      <c r="AC562" s="299"/>
      <c r="AD562" s="299"/>
      <c r="AE562" s="199">
        <v>3890.8</v>
      </c>
      <c r="AF562" s="301">
        <v>0</v>
      </c>
      <c r="AG562" s="181"/>
      <c r="AH562" s="181"/>
      <c r="AI562" s="182"/>
      <c r="AJ562" s="182"/>
      <c r="AK562" s="182"/>
      <c r="AL562" s="182"/>
      <c r="AM562" s="300">
        <v>4365.8</v>
      </c>
      <c r="AN562" s="181"/>
      <c r="AO562" s="181"/>
      <c r="AP562" s="181"/>
      <c r="AQ562" s="181"/>
      <c r="AR562" s="181"/>
      <c r="AS562" s="181"/>
      <c r="AT562" s="181"/>
      <c r="AU562" s="181"/>
      <c r="AV562" s="181"/>
      <c r="AW562" s="181"/>
      <c r="AX562" s="181"/>
      <c r="AY562" s="181"/>
      <c r="AZ562" s="181"/>
      <c r="BA562" s="181"/>
      <c r="BB562" s="181"/>
      <c r="BC562" s="181"/>
      <c r="BD562" s="181"/>
      <c r="BE562" s="181"/>
      <c r="BF562" s="181"/>
      <c r="BG562" s="181"/>
      <c r="BH562" s="181"/>
      <c r="BI562" s="181"/>
      <c r="BJ562" s="181"/>
      <c r="BK562" s="181"/>
      <c r="BL562" s="181"/>
      <c r="BM562" s="181"/>
      <c r="BN562" s="181"/>
      <c r="BO562" s="181"/>
      <c r="BP562" s="181"/>
      <c r="BQ562" s="181"/>
      <c r="BR562" s="181"/>
      <c r="BS562" s="181"/>
      <c r="BT562" s="181"/>
      <c r="BU562" s="181"/>
      <c r="BV562" s="181"/>
      <c r="BW562" s="181"/>
      <c r="BX562" s="181"/>
      <c r="BY562" s="181"/>
    </row>
    <row r="563" spans="1:77" s="183" customFormat="1" x14ac:dyDescent="0.25">
      <c r="A563" s="173"/>
      <c r="B563" s="160"/>
      <c r="C563" s="480"/>
      <c r="D563" s="160" t="s">
        <v>343</v>
      </c>
      <c r="E563" s="175"/>
      <c r="F563" s="197" t="s">
        <v>234</v>
      </c>
      <c r="G563" s="495">
        <v>15646.73</v>
      </c>
      <c r="H563" s="197" t="s">
        <v>234</v>
      </c>
      <c r="I563" s="160"/>
      <c r="J563" s="179"/>
      <c r="K563" s="160"/>
      <c r="L563" s="299"/>
      <c r="M563" s="299"/>
      <c r="N563" s="184"/>
      <c r="O563" s="300">
        <v>15646.73</v>
      </c>
      <c r="P563" s="184"/>
      <c r="Q563" s="299"/>
      <c r="R563" s="299"/>
      <c r="S563" s="184"/>
      <c r="T563" s="184"/>
      <c r="U563" s="184"/>
      <c r="V563" s="299"/>
      <c r="W563" s="299"/>
      <c r="X563" s="299"/>
      <c r="Y563" s="299"/>
      <c r="Z563" s="299"/>
      <c r="AA563" s="299"/>
      <c r="AB563" s="299"/>
      <c r="AC563" s="299"/>
      <c r="AD563" s="299"/>
      <c r="AE563" s="199">
        <v>15646.73</v>
      </c>
      <c r="AF563" s="213">
        <v>0</v>
      </c>
      <c r="AG563" s="181"/>
      <c r="AH563" s="181"/>
      <c r="AK563" s="182"/>
      <c r="AL563" s="182"/>
      <c r="AM563" s="300">
        <v>15646.73</v>
      </c>
      <c r="AN563" s="181"/>
      <c r="AO563" s="181"/>
      <c r="AP563" s="181"/>
      <c r="AQ563" s="181"/>
      <c r="AR563" s="181"/>
      <c r="AS563" s="181"/>
      <c r="AT563" s="181"/>
      <c r="AU563" s="181"/>
      <c r="AV563" s="181"/>
      <c r="AW563" s="181"/>
      <c r="AX563" s="181"/>
      <c r="AY563" s="181"/>
      <c r="AZ563" s="181"/>
      <c r="BA563" s="181"/>
      <c r="BB563" s="181"/>
      <c r="BC563" s="181"/>
      <c r="BD563" s="181"/>
      <c r="BE563" s="181"/>
      <c r="BF563" s="181"/>
      <c r="BG563" s="181"/>
      <c r="BH563" s="181"/>
      <c r="BI563" s="181"/>
      <c r="BJ563" s="181"/>
      <c r="BK563" s="181"/>
      <c r="BL563" s="181"/>
      <c r="BM563" s="181"/>
      <c r="BN563" s="181"/>
      <c r="BO563" s="181"/>
      <c r="BP563" s="181"/>
      <c r="BQ563" s="181"/>
      <c r="BR563" s="181"/>
      <c r="BS563" s="181"/>
      <c r="BT563" s="181"/>
      <c r="BU563" s="181"/>
      <c r="BV563" s="181"/>
      <c r="BW563" s="181"/>
      <c r="BX563" s="181"/>
      <c r="BY563" s="181"/>
    </row>
    <row r="564" spans="1:77" s="183" customFormat="1" x14ac:dyDescent="0.25">
      <c r="A564" s="160"/>
      <c r="B564" s="160"/>
      <c r="C564" s="176"/>
      <c r="D564" s="160"/>
      <c r="E564" s="177"/>
      <c r="F564" s="186"/>
      <c r="G564" s="492">
        <v>31.5</v>
      </c>
      <c r="H564" s="249" t="s">
        <v>353</v>
      </c>
      <c r="I564" s="254"/>
      <c r="J564" s="313"/>
      <c r="K564" s="160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>
        <v>31.5</v>
      </c>
      <c r="AC564" s="185"/>
      <c r="AD564" s="185"/>
      <c r="AE564" s="169">
        <v>31.5</v>
      </c>
      <c r="AF564" s="213">
        <v>0</v>
      </c>
      <c r="AG564" s="181"/>
      <c r="AH564" s="181"/>
      <c r="AI564" s="172">
        <v>1000</v>
      </c>
      <c r="AJ564" s="172" t="s">
        <v>1223</v>
      </c>
      <c r="AK564" s="182"/>
      <c r="AL564" s="182"/>
      <c r="AM564" s="185"/>
      <c r="AN564" s="181"/>
      <c r="AO564" s="181"/>
      <c r="AP564" s="181"/>
      <c r="AQ564" s="181"/>
      <c r="AR564" s="181"/>
      <c r="AS564" s="181"/>
      <c r="AT564" s="181"/>
      <c r="AU564" s="181"/>
      <c r="AV564" s="181"/>
      <c r="AW564" s="181"/>
      <c r="AX564" s="181"/>
      <c r="AY564" s="181"/>
      <c r="AZ564" s="181"/>
      <c r="BA564" s="181"/>
      <c r="BB564" s="181"/>
      <c r="BC564" s="181"/>
      <c r="BD564" s="181"/>
      <c r="BE564" s="181"/>
      <c r="BF564" s="181"/>
      <c r="BG564" s="181"/>
      <c r="BH564" s="181"/>
      <c r="BI564" s="181"/>
      <c r="BJ564" s="181"/>
      <c r="BK564" s="181"/>
      <c r="BL564" s="181"/>
      <c r="BM564" s="181"/>
      <c r="BN564" s="181"/>
      <c r="BO564" s="181"/>
      <c r="BP564" s="181"/>
      <c r="BQ564" s="181"/>
      <c r="BR564" s="181"/>
      <c r="BS564" s="181"/>
      <c r="BT564" s="181"/>
      <c r="BU564" s="181"/>
      <c r="BV564" s="181"/>
      <c r="BW564" s="181"/>
      <c r="BX564" s="181"/>
      <c r="BY564" s="181"/>
    </row>
    <row r="565" spans="1:77" s="183" customFormat="1" x14ac:dyDescent="0.25">
      <c r="A565" s="173"/>
      <c r="B565" s="160"/>
      <c r="C565" s="480"/>
      <c r="D565" s="160"/>
      <c r="E565" s="175"/>
      <c r="F565" s="197"/>
      <c r="G565" s="203"/>
      <c r="H565" s="197"/>
      <c r="I565" s="160"/>
      <c r="J565" s="179"/>
      <c r="K565" s="160"/>
      <c r="L565" s="299"/>
      <c r="M565" s="299"/>
      <c r="N565" s="184"/>
      <c r="O565" s="299"/>
      <c r="P565" s="184"/>
      <c r="Q565" s="299"/>
      <c r="R565" s="299"/>
      <c r="S565" s="184"/>
      <c r="T565" s="184"/>
      <c r="U565" s="184"/>
      <c r="V565" s="299"/>
      <c r="W565" s="299"/>
      <c r="X565" s="299"/>
      <c r="Y565" s="299"/>
      <c r="Z565" s="299"/>
      <c r="AA565" s="299"/>
      <c r="AB565" s="299"/>
      <c r="AC565" s="299"/>
      <c r="AD565" s="299"/>
      <c r="AE565" s="199">
        <v>0</v>
      </c>
      <c r="AF565" s="213">
        <v>0</v>
      </c>
      <c r="AG565" s="181"/>
      <c r="AH565" s="181"/>
      <c r="AI565" s="676">
        <v>-46304.68</v>
      </c>
      <c r="AJ565" s="676" t="s">
        <v>1224</v>
      </c>
      <c r="AK565" s="182"/>
      <c r="AL565" s="182"/>
      <c r="AM565" s="299"/>
      <c r="AN565" s="181"/>
      <c r="AO565" s="181"/>
      <c r="AP565" s="181"/>
      <c r="AQ565" s="181"/>
      <c r="AR565" s="181"/>
      <c r="AS565" s="181"/>
      <c r="AT565" s="181"/>
      <c r="AU565" s="181"/>
      <c r="AV565" s="181"/>
      <c r="AW565" s="181"/>
      <c r="AX565" s="181"/>
      <c r="AY565" s="181"/>
      <c r="AZ565" s="181"/>
      <c r="BA565" s="181"/>
      <c r="BB565" s="181"/>
      <c r="BC565" s="181"/>
      <c r="BD565" s="181"/>
      <c r="BE565" s="181"/>
      <c r="BF565" s="181"/>
      <c r="BG565" s="181"/>
      <c r="BH565" s="181"/>
      <c r="BI565" s="181"/>
      <c r="BJ565" s="181"/>
      <c r="BK565" s="181"/>
      <c r="BL565" s="181"/>
      <c r="BM565" s="181"/>
      <c r="BN565" s="181"/>
      <c r="BO565" s="181"/>
      <c r="BP565" s="181"/>
      <c r="BQ565" s="181"/>
      <c r="BR565" s="181"/>
      <c r="BS565" s="181"/>
      <c r="BT565" s="181"/>
      <c r="BU565" s="181"/>
      <c r="BV565" s="181"/>
      <c r="BW565" s="181"/>
      <c r="BX565" s="181"/>
      <c r="BY565" s="181"/>
    </row>
    <row r="566" spans="1:77" s="183" customFormat="1" x14ac:dyDescent="0.25">
      <c r="A566" s="173"/>
      <c r="B566" s="160"/>
      <c r="C566" s="480"/>
      <c r="D566" s="160"/>
      <c r="E566" s="175"/>
      <c r="F566" s="197"/>
      <c r="G566" s="203"/>
      <c r="H566" s="197"/>
      <c r="I566" s="160"/>
      <c r="J566" s="179"/>
      <c r="K566" s="160"/>
      <c r="L566" s="299"/>
      <c r="M566" s="299"/>
      <c r="N566" s="184"/>
      <c r="O566" s="299"/>
      <c r="P566" s="184"/>
      <c r="Q566" s="299"/>
      <c r="R566" s="299"/>
      <c r="S566" s="184"/>
      <c r="T566" s="184"/>
      <c r="U566" s="184"/>
      <c r="V566" s="299"/>
      <c r="W566" s="299"/>
      <c r="X566" s="299"/>
      <c r="Y566" s="299"/>
      <c r="Z566" s="299"/>
      <c r="AA566" s="299"/>
      <c r="AB566" s="299"/>
      <c r="AC566" s="299"/>
      <c r="AD566" s="299"/>
      <c r="AE566" s="199">
        <v>0</v>
      </c>
      <c r="AF566" s="213">
        <v>0</v>
      </c>
      <c r="AG566" s="181"/>
      <c r="AH566" s="181"/>
      <c r="AI566" s="181">
        <v>45464.270000000004</v>
      </c>
      <c r="AJ566" s="678" t="s">
        <v>1231</v>
      </c>
      <c r="AK566" s="182"/>
      <c r="AL566" s="182"/>
      <c r="AM566" s="299"/>
      <c r="AN566" s="181"/>
      <c r="AO566" s="181"/>
      <c r="AP566" s="181"/>
      <c r="AQ566" s="181"/>
      <c r="AR566" s="181"/>
      <c r="AS566" s="181"/>
      <c r="AT566" s="181"/>
      <c r="AU566" s="181"/>
      <c r="AV566" s="181"/>
      <c r="AW566" s="181"/>
      <c r="AX566" s="181"/>
      <c r="AY566" s="181"/>
      <c r="AZ566" s="181"/>
      <c r="BA566" s="181"/>
      <c r="BB566" s="181"/>
      <c r="BC566" s="181"/>
      <c r="BD566" s="181"/>
      <c r="BE566" s="181"/>
      <c r="BF566" s="181"/>
      <c r="BG566" s="181"/>
      <c r="BH566" s="181"/>
      <c r="BI566" s="181"/>
      <c r="BJ566" s="181"/>
      <c r="BK566" s="181"/>
      <c r="BL566" s="181"/>
      <c r="BM566" s="181"/>
      <c r="BN566" s="181"/>
      <c r="BO566" s="181"/>
      <c r="BP566" s="181"/>
      <c r="BQ566" s="181"/>
      <c r="BR566" s="181"/>
      <c r="BS566" s="181"/>
      <c r="BT566" s="181"/>
      <c r="BU566" s="181"/>
      <c r="BV566" s="181"/>
      <c r="BW566" s="181"/>
      <c r="BX566" s="181"/>
      <c r="BY566" s="181"/>
    </row>
    <row r="567" spans="1:77" s="183" customFormat="1" x14ac:dyDescent="0.25">
      <c r="A567" s="173"/>
      <c r="B567" s="160"/>
      <c r="C567" s="480"/>
      <c r="D567" s="160"/>
      <c r="E567" s="175"/>
      <c r="F567" s="197"/>
      <c r="G567" s="203"/>
      <c r="H567" s="197"/>
      <c r="I567" s="160"/>
      <c r="J567" s="179"/>
      <c r="K567" s="160"/>
      <c r="L567" s="299"/>
      <c r="M567" s="299"/>
      <c r="N567" s="184"/>
      <c r="O567" s="299"/>
      <c r="P567" s="184"/>
      <c r="Q567" s="299"/>
      <c r="R567" s="299"/>
      <c r="S567" s="184"/>
      <c r="T567" s="184"/>
      <c r="U567" s="184"/>
      <c r="V567" s="299"/>
      <c r="W567" s="299"/>
      <c r="X567" s="299"/>
      <c r="Y567" s="299"/>
      <c r="Z567" s="299"/>
      <c r="AA567" s="299"/>
      <c r="AB567" s="299"/>
      <c r="AC567" s="299"/>
      <c r="AD567" s="299"/>
      <c r="AE567" s="199">
        <v>0</v>
      </c>
      <c r="AF567" s="213">
        <v>0</v>
      </c>
      <c r="AG567" s="181"/>
      <c r="AH567" s="181"/>
      <c r="AI567" s="677">
        <v>1026.3800000000001</v>
      </c>
      <c r="AJ567" s="677" t="s">
        <v>1226</v>
      </c>
      <c r="AK567" s="182"/>
      <c r="AL567" s="182"/>
      <c r="AM567" s="299"/>
      <c r="AN567" s="181"/>
      <c r="AO567" s="181"/>
      <c r="AP567" s="181"/>
      <c r="AQ567" s="181"/>
      <c r="AR567" s="181"/>
      <c r="AS567" s="181"/>
      <c r="AT567" s="181"/>
      <c r="AU567" s="181"/>
      <c r="AV567" s="181"/>
      <c r="AW567" s="181"/>
      <c r="AX567" s="181"/>
      <c r="AY567" s="181"/>
      <c r="AZ567" s="181"/>
      <c r="BA567" s="181"/>
      <c r="BB567" s="181"/>
      <c r="BC567" s="181"/>
      <c r="BD567" s="181"/>
      <c r="BE567" s="181"/>
      <c r="BF567" s="181"/>
      <c r="BG567" s="181"/>
      <c r="BH567" s="181"/>
      <c r="BI567" s="181"/>
      <c r="BJ567" s="181"/>
      <c r="BK567" s="181"/>
      <c r="BL567" s="181"/>
      <c r="BM567" s="181"/>
      <c r="BN567" s="181"/>
      <c r="BO567" s="181"/>
      <c r="BP567" s="181"/>
      <c r="BQ567" s="181"/>
      <c r="BR567" s="181"/>
      <c r="BS567" s="181"/>
      <c r="BT567" s="181"/>
      <c r="BU567" s="181"/>
      <c r="BV567" s="181"/>
      <c r="BW567" s="181"/>
      <c r="BX567" s="181"/>
      <c r="BY567" s="181"/>
    </row>
    <row r="568" spans="1:77" s="183" customFormat="1" x14ac:dyDescent="0.25">
      <c r="A568" s="173"/>
      <c r="B568" s="160"/>
      <c r="C568" s="480"/>
      <c r="D568" s="160"/>
      <c r="E568" s="175"/>
      <c r="F568" s="197"/>
      <c r="G568" s="203"/>
      <c r="H568" s="197"/>
      <c r="I568" s="160"/>
      <c r="J568" s="179"/>
      <c r="K568" s="160"/>
      <c r="L568" s="299"/>
      <c r="M568" s="299"/>
      <c r="N568" s="184"/>
      <c r="O568" s="299"/>
      <c r="P568" s="184"/>
      <c r="Q568" s="299"/>
      <c r="R568" s="299"/>
      <c r="S568" s="184"/>
      <c r="T568" s="184"/>
      <c r="U568" s="184"/>
      <c r="V568" s="299"/>
      <c r="W568" s="299"/>
      <c r="X568" s="299"/>
      <c r="Y568" s="299"/>
      <c r="Z568" s="299"/>
      <c r="AA568" s="299"/>
      <c r="AB568" s="299"/>
      <c r="AC568" s="299"/>
      <c r="AD568" s="299"/>
      <c r="AE568" s="199">
        <v>0</v>
      </c>
      <c r="AF568" s="213">
        <v>0</v>
      </c>
      <c r="AG568" s="181"/>
      <c r="AH568" s="181"/>
      <c r="AI568" s="172">
        <v>8868.42</v>
      </c>
      <c r="AJ568" s="171" t="s">
        <v>1227</v>
      </c>
      <c r="AK568" s="182"/>
      <c r="AL568" s="182"/>
      <c r="AM568" s="299"/>
      <c r="AN568" s="181"/>
      <c r="AO568" s="181"/>
      <c r="AP568" s="181"/>
      <c r="AQ568" s="181"/>
      <c r="AR568" s="181"/>
      <c r="AS568" s="181"/>
      <c r="AT568" s="181"/>
      <c r="AU568" s="181"/>
      <c r="AV568" s="181"/>
      <c r="AW568" s="181"/>
      <c r="AX568" s="181"/>
      <c r="AY568" s="181"/>
      <c r="AZ568" s="181"/>
      <c r="BA568" s="181"/>
      <c r="BB568" s="181"/>
      <c r="BC568" s="181"/>
      <c r="BD568" s="181"/>
      <c r="BE568" s="181"/>
      <c r="BF568" s="181"/>
      <c r="BG568" s="181"/>
      <c r="BH568" s="181"/>
      <c r="BI568" s="181"/>
      <c r="BJ568" s="181"/>
      <c r="BK568" s="181"/>
      <c r="BL568" s="181"/>
      <c r="BM568" s="181"/>
      <c r="BN568" s="181"/>
      <c r="BO568" s="181"/>
      <c r="BP568" s="181"/>
      <c r="BQ568" s="181"/>
      <c r="BR568" s="181"/>
      <c r="BS568" s="181"/>
      <c r="BT568" s="181"/>
      <c r="BU568" s="181"/>
      <c r="BV568" s="181"/>
      <c r="BW568" s="181"/>
      <c r="BX568" s="181"/>
      <c r="BY568" s="181"/>
    </row>
    <row r="569" spans="1:77" s="171" customFormat="1" ht="15.75" thickBot="1" x14ac:dyDescent="0.3">
      <c r="A569" s="204"/>
      <c r="B569" s="205"/>
      <c r="C569" s="206"/>
      <c r="D569" s="207"/>
      <c r="E569" s="208"/>
      <c r="F569" s="209"/>
      <c r="G569" s="210"/>
      <c r="H569" s="211"/>
      <c r="I569" s="205"/>
      <c r="J569" s="208"/>
      <c r="K569" s="205"/>
      <c r="L569" s="212"/>
      <c r="M569" s="213"/>
      <c r="N569" s="213"/>
      <c r="O569" s="213"/>
      <c r="P569" s="213"/>
      <c r="Q569" s="213"/>
      <c r="R569" s="213"/>
      <c r="S569" s="213"/>
      <c r="T569" s="213"/>
      <c r="U569" s="213"/>
      <c r="V569" s="214"/>
      <c r="W569" s="214"/>
      <c r="X569" s="213"/>
      <c r="Y569" s="213"/>
      <c r="Z569" s="213"/>
      <c r="AA569" s="213"/>
      <c r="AB569" s="213"/>
      <c r="AC569" s="213"/>
      <c r="AD569" s="213"/>
      <c r="AE569" s="213"/>
      <c r="AF569" s="213"/>
      <c r="AG569" s="213"/>
      <c r="AI569" s="215"/>
      <c r="AJ569" s="215"/>
      <c r="AK569" s="172"/>
      <c r="AL569" s="172"/>
      <c r="AM569" s="213"/>
    </row>
    <row r="570" spans="1:77" s="310" customFormat="1" ht="15.75" thickBot="1" x14ac:dyDescent="0.3">
      <c r="A570" s="208"/>
      <c r="B570" s="325"/>
      <c r="C570" s="326"/>
      <c r="D570" s="327"/>
      <c r="E570" s="328"/>
      <c r="F570" s="351" t="s">
        <v>1013</v>
      </c>
      <c r="G570" s="269">
        <v>46304.68</v>
      </c>
      <c r="H570" s="352"/>
      <c r="I570" s="353"/>
      <c r="J570" s="353"/>
      <c r="K570" s="354"/>
      <c r="L570" s="353">
        <v>1840.35</v>
      </c>
      <c r="M570" s="355">
        <v>7919.3899999999994</v>
      </c>
      <c r="N570" s="355">
        <v>697.0200000000001</v>
      </c>
      <c r="O570" s="355">
        <v>24456.36</v>
      </c>
      <c r="P570" s="355">
        <v>9000</v>
      </c>
      <c r="Q570" s="355">
        <v>248.85</v>
      </c>
      <c r="R570" s="355">
        <v>0</v>
      </c>
      <c r="S570" s="355">
        <v>0</v>
      </c>
      <c r="T570" s="355">
        <v>0</v>
      </c>
      <c r="U570" s="355">
        <v>454.91999999999996</v>
      </c>
      <c r="V570" s="355">
        <v>1396.08</v>
      </c>
      <c r="W570" s="355">
        <v>260.21000000000004</v>
      </c>
      <c r="X570" s="355">
        <v>0</v>
      </c>
      <c r="Y570" s="355">
        <v>0</v>
      </c>
      <c r="Z570" s="355">
        <v>0</v>
      </c>
      <c r="AA570" s="355">
        <v>0</v>
      </c>
      <c r="AB570" s="355">
        <v>31.5</v>
      </c>
      <c r="AC570" s="355">
        <v>0</v>
      </c>
      <c r="AD570" s="355">
        <v>0</v>
      </c>
      <c r="AE570" s="355">
        <v>46304.68</v>
      </c>
      <c r="AF570" s="340">
        <v>0</v>
      </c>
      <c r="AI570" s="172">
        <v>-9054.39</v>
      </c>
      <c r="AJ570" s="227" t="s">
        <v>1232</v>
      </c>
      <c r="AK570" s="689"/>
      <c r="AL570" s="689"/>
      <c r="AM570" s="355">
        <v>24931.360000000001</v>
      </c>
    </row>
    <row r="571" spans="1:77" s="310" customFormat="1" ht="15.75" thickBot="1" x14ac:dyDescent="0.3">
      <c r="A571" s="208"/>
      <c r="B571" s="325"/>
      <c r="C571" s="326"/>
      <c r="D571" s="327"/>
      <c r="E571" s="328"/>
      <c r="F571" s="329"/>
      <c r="G571" s="229"/>
      <c r="H571" s="330"/>
      <c r="I571" s="327"/>
      <c r="J571" s="327"/>
      <c r="K571" s="331"/>
      <c r="L571" s="327"/>
      <c r="M571" s="332"/>
      <c r="N571" s="333"/>
      <c r="O571" s="333"/>
      <c r="P571" s="333"/>
      <c r="Q571" s="333"/>
      <c r="R571" s="333"/>
      <c r="S571" s="333"/>
      <c r="T571" s="333"/>
      <c r="U571" s="333"/>
      <c r="V571" s="333"/>
      <c r="W571" s="333"/>
      <c r="X571" s="333"/>
      <c r="Y571" s="333"/>
      <c r="Z571" s="333"/>
      <c r="AA571" s="333"/>
      <c r="AB571" s="333"/>
      <c r="AC571" s="333"/>
      <c r="AD571" s="333"/>
      <c r="AE571" s="333"/>
      <c r="AF571" s="334"/>
      <c r="AI571" s="678"/>
      <c r="AJ571" s="678"/>
      <c r="AK571" s="689"/>
      <c r="AL571" s="689"/>
      <c r="AM571" s="333"/>
    </row>
    <row r="572" spans="1:77" s="310" customFormat="1" ht="15.75" thickBot="1" x14ac:dyDescent="0.3">
      <c r="A572" s="208"/>
      <c r="B572" s="325"/>
      <c r="C572" s="326"/>
      <c r="D572" s="327"/>
      <c r="E572" s="328"/>
      <c r="F572" s="351" t="s">
        <v>356</v>
      </c>
      <c r="G572" s="269">
        <v>524515.57999999996</v>
      </c>
      <c r="H572" s="352"/>
      <c r="I572" s="353"/>
      <c r="J572" s="353"/>
      <c r="K572" s="354"/>
      <c r="L572" s="353">
        <v>14385.310000000001</v>
      </c>
      <c r="M572" s="355">
        <v>49554.34</v>
      </c>
      <c r="N572" s="355">
        <v>19344.73</v>
      </c>
      <c r="O572" s="355">
        <v>271219.14</v>
      </c>
      <c r="P572" s="355">
        <v>81450</v>
      </c>
      <c r="Q572" s="355">
        <v>2067.3000000000002</v>
      </c>
      <c r="R572" s="355">
        <v>0</v>
      </c>
      <c r="S572" s="355">
        <v>1420.31</v>
      </c>
      <c r="T572" s="355">
        <v>2500</v>
      </c>
      <c r="U572" s="355">
        <v>4350.2</v>
      </c>
      <c r="V572" s="355">
        <v>11853.130000000003</v>
      </c>
      <c r="W572" s="355">
        <v>1625.82</v>
      </c>
      <c r="X572" s="355">
        <v>5159.0599999999995</v>
      </c>
      <c r="Y572" s="355">
        <v>0</v>
      </c>
      <c r="Z572" s="355">
        <v>0</v>
      </c>
      <c r="AA572" s="355">
        <v>1099.83</v>
      </c>
      <c r="AB572" s="355">
        <v>277.58999999999997</v>
      </c>
      <c r="AC572" s="355">
        <v>58208.820000000007</v>
      </c>
      <c r="AD572" s="355">
        <v>0</v>
      </c>
      <c r="AE572" s="355">
        <v>524515.57999999996</v>
      </c>
      <c r="AF572" s="340">
        <v>2.1604940059205546E-13</v>
      </c>
      <c r="AI572" s="679">
        <v>1000.0000000000036</v>
      </c>
      <c r="AJ572" s="678" t="s">
        <v>1229</v>
      </c>
      <c r="AK572" s="689"/>
      <c r="AL572" s="689"/>
      <c r="AM572" s="355">
        <v>273594.05</v>
      </c>
    </row>
    <row r="573" spans="1:77" x14ac:dyDescent="0.25">
      <c r="AI573" s="172">
        <v>1000</v>
      </c>
      <c r="AJ573" s="678" t="s">
        <v>1230</v>
      </c>
      <c r="AK573" s="678"/>
      <c r="AL573" s="678"/>
    </row>
    <row r="574" spans="1:77" x14ac:dyDescent="0.25">
      <c r="AI574" s="172">
        <v>-3.637978807091713E-12</v>
      </c>
      <c r="AJ574" s="678" t="s">
        <v>220</v>
      </c>
      <c r="AK574" s="678"/>
      <c r="AL574" s="678"/>
    </row>
    <row r="575" spans="1:77" s="308" customFormat="1" ht="30" x14ac:dyDescent="0.25">
      <c r="A575" s="245" t="s">
        <v>221</v>
      </c>
      <c r="B575" s="245" t="s">
        <v>222</v>
      </c>
      <c r="C575" s="303" t="s">
        <v>223</v>
      </c>
      <c r="D575" s="666" t="s">
        <v>224</v>
      </c>
      <c r="E575" s="245" t="s">
        <v>225</v>
      </c>
      <c r="F575" s="245" t="s">
        <v>226</v>
      </c>
      <c r="G575" s="469" t="s">
        <v>227</v>
      </c>
      <c r="H575" s="245" t="s">
        <v>228</v>
      </c>
      <c r="I575" s="245" t="s">
        <v>229</v>
      </c>
      <c r="J575" s="245" t="s">
        <v>230</v>
      </c>
      <c r="K575" s="245" t="s">
        <v>231</v>
      </c>
      <c r="L575" s="470" t="s">
        <v>232</v>
      </c>
      <c r="M575" s="245" t="s">
        <v>233</v>
      </c>
      <c r="N575" s="245" t="s">
        <v>113</v>
      </c>
      <c r="O575" s="245" t="s">
        <v>234</v>
      </c>
      <c r="P575" s="245" t="s">
        <v>115</v>
      </c>
      <c r="Q575" s="245" t="s">
        <v>235</v>
      </c>
      <c r="R575" s="245" t="s">
        <v>236</v>
      </c>
      <c r="S575" s="245" t="s">
        <v>237</v>
      </c>
      <c r="T575" s="245" t="s">
        <v>121</v>
      </c>
      <c r="U575" s="245" t="s">
        <v>238</v>
      </c>
      <c r="V575" s="245" t="s">
        <v>239</v>
      </c>
      <c r="W575" s="245" t="s">
        <v>240</v>
      </c>
      <c r="X575" s="245" t="s">
        <v>122</v>
      </c>
      <c r="Y575" s="245" t="s">
        <v>241</v>
      </c>
      <c r="Z575" s="245" t="s">
        <v>242</v>
      </c>
      <c r="AA575" s="245" t="s">
        <v>119</v>
      </c>
      <c r="AB575" s="245" t="s">
        <v>114</v>
      </c>
      <c r="AC575" s="245" t="s">
        <v>116</v>
      </c>
      <c r="AD575" s="245" t="s">
        <v>243</v>
      </c>
      <c r="AE575" s="307" t="s">
        <v>244</v>
      </c>
      <c r="AF575" s="498"/>
      <c r="AI575" s="687"/>
      <c r="AJ575" s="687"/>
      <c r="AK575" s="687"/>
      <c r="AL575" s="687"/>
      <c r="AM575" s="245" t="s">
        <v>234</v>
      </c>
    </row>
    <row r="576" spans="1:77" s="308" customFormat="1" x14ac:dyDescent="0.25">
      <c r="A576" s="287" t="s">
        <v>1014</v>
      </c>
      <c r="B576" s="245"/>
      <c r="C576" s="303" t="s">
        <v>1085</v>
      </c>
      <c r="D576" s="245" t="s">
        <v>252</v>
      </c>
      <c r="E576" s="245"/>
      <c r="F576" s="499" t="s">
        <v>359</v>
      </c>
      <c r="G576" s="500">
        <v>32.270000000000003</v>
      </c>
      <c r="H576" s="499" t="s">
        <v>251</v>
      </c>
      <c r="I576" s="245"/>
      <c r="J576" s="245"/>
      <c r="K576" s="245"/>
      <c r="L576" s="167">
        <v>1.54</v>
      </c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306">
        <v>30.73</v>
      </c>
      <c r="X576" s="245"/>
      <c r="Y576" s="245"/>
      <c r="Z576" s="245"/>
      <c r="AA576" s="245"/>
      <c r="AB576" s="245"/>
      <c r="AC576" s="245"/>
      <c r="AD576" s="245"/>
      <c r="AE576" s="199">
        <v>32.270000000000003</v>
      </c>
      <c r="AF576" s="213">
        <v>0</v>
      </c>
      <c r="AI576" s="687"/>
      <c r="AJ576" s="687"/>
      <c r="AK576" s="687"/>
      <c r="AL576" s="687"/>
      <c r="AM576" s="245"/>
    </row>
    <row r="577" spans="1:77" s="183" customFormat="1" x14ac:dyDescent="0.25">
      <c r="A577" s="173"/>
      <c r="B577" s="160"/>
      <c r="C577" s="161">
        <v>355</v>
      </c>
      <c r="D577" s="160" t="s">
        <v>252</v>
      </c>
      <c r="E577" s="173"/>
      <c r="F577" s="496" t="s">
        <v>359</v>
      </c>
      <c r="G577" s="500">
        <v>84.2</v>
      </c>
      <c r="H577" s="413" t="s">
        <v>1015</v>
      </c>
      <c r="I577" s="166"/>
      <c r="J577" s="302"/>
      <c r="K577" s="160"/>
      <c r="L577" s="167">
        <v>4.01</v>
      </c>
      <c r="M577" s="167"/>
      <c r="N577" s="167"/>
      <c r="O577" s="167"/>
      <c r="P577" s="167"/>
      <c r="Q577" s="167"/>
      <c r="R577" s="167"/>
      <c r="S577" s="167"/>
      <c r="T577" s="167"/>
      <c r="U577" s="167"/>
      <c r="V577" s="167">
        <v>80.19</v>
      </c>
      <c r="W577" s="167"/>
      <c r="X577" s="167"/>
      <c r="Y577" s="167"/>
      <c r="Z577" s="167"/>
      <c r="AA577" s="167"/>
      <c r="AB577" s="167"/>
      <c r="AC577" s="167"/>
      <c r="AD577" s="167"/>
      <c r="AE577" s="199">
        <v>84.2</v>
      </c>
      <c r="AF577" s="213">
        <v>0</v>
      </c>
      <c r="AG577" s="181"/>
      <c r="AH577" s="181"/>
      <c r="AI577" s="182"/>
      <c r="AJ577" s="182"/>
      <c r="AK577" s="182"/>
      <c r="AL577" s="182"/>
      <c r="AM577" s="167"/>
      <c r="AN577" s="181"/>
      <c r="AO577" s="181"/>
      <c r="AP577" s="181"/>
      <c r="AQ577" s="181"/>
      <c r="AR577" s="181"/>
      <c r="AS577" s="181"/>
      <c r="AT577" s="181"/>
      <c r="AU577" s="181"/>
      <c r="AV577" s="181"/>
      <c r="AW577" s="181"/>
      <c r="AX577" s="181"/>
      <c r="AY577" s="181"/>
      <c r="AZ577" s="181"/>
      <c r="BA577" s="181"/>
      <c r="BB577" s="181"/>
      <c r="BC577" s="181"/>
      <c r="BD577" s="181"/>
      <c r="BE577" s="181"/>
      <c r="BF577" s="181"/>
      <c r="BG577" s="181"/>
      <c r="BH577" s="181"/>
      <c r="BI577" s="181"/>
      <c r="BJ577" s="181"/>
      <c r="BK577" s="181"/>
      <c r="BL577" s="181"/>
      <c r="BM577" s="181"/>
      <c r="BN577" s="181"/>
      <c r="BO577" s="181"/>
      <c r="BP577" s="181"/>
      <c r="BQ577" s="181"/>
      <c r="BR577" s="181"/>
      <c r="BS577" s="181"/>
      <c r="BT577" s="181"/>
      <c r="BU577" s="181"/>
      <c r="BV577" s="181"/>
      <c r="BW577" s="181"/>
      <c r="BX577" s="181"/>
      <c r="BY577" s="181"/>
    </row>
    <row r="578" spans="1:77" s="183" customFormat="1" x14ac:dyDescent="0.25">
      <c r="A578" s="173"/>
      <c r="B578" s="160"/>
      <c r="C578" s="303" t="s">
        <v>1087</v>
      </c>
      <c r="D578" s="160" t="s">
        <v>252</v>
      </c>
      <c r="E578" s="173"/>
      <c r="F578" s="496" t="s">
        <v>359</v>
      </c>
      <c r="G578" s="500">
        <v>113.87</v>
      </c>
      <c r="H578" s="249" t="s">
        <v>943</v>
      </c>
      <c r="I578" s="166"/>
      <c r="J578" s="302"/>
      <c r="K578" s="160"/>
      <c r="L578" s="167">
        <v>5.42</v>
      </c>
      <c r="M578" s="167"/>
      <c r="N578" s="167"/>
      <c r="O578" s="167"/>
      <c r="P578" s="167"/>
      <c r="Q578" s="167"/>
      <c r="R578" s="167"/>
      <c r="S578" s="167"/>
      <c r="T578" s="167"/>
      <c r="U578" s="167">
        <v>108.45</v>
      </c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99">
        <v>113.87</v>
      </c>
      <c r="AF578" s="213">
        <v>0</v>
      </c>
      <c r="AG578" s="181"/>
      <c r="AH578" s="181"/>
      <c r="AI578" s="182"/>
      <c r="AJ578" s="182"/>
      <c r="AK578" s="182"/>
      <c r="AL578" s="182"/>
      <c r="AM578" s="167"/>
      <c r="AN578" s="181"/>
      <c r="AO578" s="181"/>
      <c r="AP578" s="181"/>
      <c r="AQ578" s="181"/>
      <c r="AR578" s="181"/>
      <c r="AS578" s="181"/>
      <c r="AT578" s="181"/>
      <c r="AU578" s="181"/>
      <c r="AV578" s="181"/>
      <c r="AW578" s="181"/>
      <c r="AX578" s="181"/>
      <c r="AY578" s="181"/>
      <c r="AZ578" s="181"/>
      <c r="BA578" s="181"/>
      <c r="BB578" s="181"/>
      <c r="BC578" s="181"/>
      <c r="BD578" s="181"/>
      <c r="BE578" s="181"/>
      <c r="BF578" s="181"/>
      <c r="BG578" s="181"/>
      <c r="BH578" s="181"/>
      <c r="BI578" s="181"/>
      <c r="BJ578" s="181"/>
      <c r="BK578" s="181"/>
      <c r="BL578" s="181"/>
      <c r="BM578" s="181"/>
      <c r="BN578" s="181"/>
      <c r="BO578" s="181"/>
      <c r="BP578" s="181"/>
      <c r="BQ578" s="181"/>
      <c r="BR578" s="181"/>
      <c r="BS578" s="181"/>
      <c r="BT578" s="181"/>
      <c r="BU578" s="181"/>
      <c r="BV578" s="181"/>
      <c r="BW578" s="181"/>
      <c r="BX578" s="181"/>
      <c r="BY578" s="181"/>
    </row>
    <row r="579" spans="1:77" s="183" customFormat="1" x14ac:dyDescent="0.25">
      <c r="A579" s="173"/>
      <c r="B579" s="160"/>
      <c r="C579" s="161">
        <v>356</v>
      </c>
      <c r="D579" s="160" t="s">
        <v>848</v>
      </c>
      <c r="E579" s="173"/>
      <c r="F579" s="496" t="s">
        <v>607</v>
      </c>
      <c r="G579" s="500">
        <v>54.05</v>
      </c>
      <c r="H579" s="413" t="s">
        <v>261</v>
      </c>
      <c r="I579" s="166"/>
      <c r="J579" s="302"/>
      <c r="K579" s="160"/>
      <c r="L579" s="167">
        <v>9</v>
      </c>
      <c r="M579" s="167">
        <v>45.05</v>
      </c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99">
        <v>54.05</v>
      </c>
      <c r="AF579" s="213">
        <v>0</v>
      </c>
      <c r="AG579" s="181"/>
      <c r="AH579" s="181"/>
      <c r="AI579" s="182"/>
      <c r="AJ579" s="182"/>
      <c r="AK579" s="182"/>
      <c r="AL579" s="182"/>
      <c r="AM579" s="167"/>
      <c r="AN579" s="181"/>
      <c r="AO579" s="181"/>
      <c r="AP579" s="181"/>
      <c r="AQ579" s="181"/>
      <c r="AR579" s="181"/>
      <c r="AS579" s="181"/>
      <c r="AT579" s="181"/>
      <c r="AU579" s="181"/>
      <c r="AV579" s="181"/>
      <c r="AW579" s="181"/>
      <c r="AX579" s="181"/>
      <c r="AY579" s="181"/>
      <c r="AZ579" s="181"/>
      <c r="BA579" s="181"/>
      <c r="BB579" s="181"/>
      <c r="BC579" s="181"/>
      <c r="BD579" s="181"/>
      <c r="BE579" s="181"/>
      <c r="BF579" s="181"/>
      <c r="BG579" s="181"/>
      <c r="BH579" s="181"/>
      <c r="BI579" s="181"/>
      <c r="BJ579" s="181"/>
      <c r="BK579" s="181"/>
      <c r="BL579" s="181"/>
      <c r="BM579" s="181"/>
      <c r="BN579" s="181"/>
      <c r="BO579" s="181"/>
      <c r="BP579" s="181"/>
      <c r="BQ579" s="181"/>
      <c r="BR579" s="181"/>
      <c r="BS579" s="181"/>
      <c r="BT579" s="181"/>
      <c r="BU579" s="181"/>
      <c r="BV579" s="181"/>
      <c r="BW579" s="181"/>
      <c r="BX579" s="181"/>
      <c r="BY579" s="181"/>
    </row>
    <row r="580" spans="1:77" s="183" customFormat="1" x14ac:dyDescent="0.25">
      <c r="A580" s="173"/>
      <c r="B580" s="160"/>
      <c r="C580" s="303" t="s">
        <v>1088</v>
      </c>
      <c r="D580" s="160" t="s">
        <v>266</v>
      </c>
      <c r="E580" s="501"/>
      <c r="F580" s="496" t="s">
        <v>263</v>
      </c>
      <c r="G580" s="502">
        <v>30.77</v>
      </c>
      <c r="H580" s="249" t="s">
        <v>366</v>
      </c>
      <c r="I580" s="160"/>
      <c r="J580" s="464"/>
      <c r="K580" s="160"/>
      <c r="L580" s="184">
        <v>5.13</v>
      </c>
      <c r="M580" s="185"/>
      <c r="N580" s="185">
        <v>25.64</v>
      </c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99">
        <v>30.77</v>
      </c>
      <c r="AF580" s="213">
        <v>0</v>
      </c>
      <c r="AG580" s="181"/>
      <c r="AH580" s="181"/>
      <c r="AI580" s="182"/>
      <c r="AJ580" s="182"/>
      <c r="AK580" s="182"/>
      <c r="AL580" s="182"/>
      <c r="AM580" s="167"/>
      <c r="AN580" s="181"/>
      <c r="AO580" s="181"/>
      <c r="AP580" s="181"/>
      <c r="AQ580" s="181"/>
      <c r="AR580" s="181"/>
      <c r="AS580" s="181"/>
      <c r="AT580" s="181"/>
      <c r="AU580" s="181"/>
      <c r="AV580" s="181"/>
      <c r="AW580" s="181"/>
      <c r="AX580" s="181"/>
      <c r="AY580" s="181"/>
      <c r="AZ580" s="181"/>
      <c r="BA580" s="181"/>
      <c r="BB580" s="181"/>
      <c r="BC580" s="181"/>
      <c r="BD580" s="181"/>
      <c r="BE580" s="181"/>
      <c r="BF580" s="181"/>
      <c r="BG580" s="181"/>
      <c r="BH580" s="181"/>
      <c r="BI580" s="181"/>
      <c r="BJ580" s="181"/>
      <c r="BK580" s="181"/>
      <c r="BL580" s="181"/>
      <c r="BM580" s="181"/>
      <c r="BN580" s="181"/>
      <c r="BO580" s="181"/>
      <c r="BP580" s="181"/>
      <c r="BQ580" s="181"/>
      <c r="BR580" s="181"/>
      <c r="BS580" s="181"/>
      <c r="BT580" s="181"/>
      <c r="BU580" s="181"/>
      <c r="BV580" s="181"/>
      <c r="BW580" s="181"/>
      <c r="BX580" s="181"/>
      <c r="BY580" s="181"/>
    </row>
    <row r="581" spans="1:77" s="183" customFormat="1" x14ac:dyDescent="0.25">
      <c r="A581" s="173"/>
      <c r="B581" s="160"/>
      <c r="C581" s="161">
        <v>357</v>
      </c>
      <c r="D581" s="160" t="s">
        <v>266</v>
      </c>
      <c r="E581" s="173"/>
      <c r="F581" s="496" t="s">
        <v>263</v>
      </c>
      <c r="G581" s="502">
        <v>15.2</v>
      </c>
      <c r="H581" s="249" t="s">
        <v>367</v>
      </c>
      <c r="I581" s="160"/>
      <c r="J581" s="464"/>
      <c r="K581" s="160"/>
      <c r="L581" s="184">
        <v>2.5299999999999998</v>
      </c>
      <c r="M581" s="185"/>
      <c r="N581" s="185">
        <v>12.67</v>
      </c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99">
        <v>15.2</v>
      </c>
      <c r="AF581" s="213">
        <v>0</v>
      </c>
      <c r="AG581" s="181"/>
      <c r="AH581" s="181"/>
      <c r="AI581" s="182"/>
      <c r="AJ581" s="182"/>
      <c r="AK581" s="182"/>
      <c r="AL581" s="182"/>
      <c r="AM581" s="167"/>
      <c r="AN581" s="181"/>
      <c r="AO581" s="181"/>
      <c r="AP581" s="181"/>
      <c r="AQ581" s="181"/>
      <c r="AR581" s="181"/>
      <c r="AS581" s="181"/>
      <c r="AT581" s="181"/>
      <c r="AU581" s="181"/>
      <c r="AV581" s="181"/>
      <c r="AW581" s="181"/>
      <c r="AX581" s="181"/>
      <c r="AY581" s="181"/>
      <c r="AZ581" s="181"/>
      <c r="BA581" s="181"/>
      <c r="BB581" s="181"/>
      <c r="BC581" s="181"/>
      <c r="BD581" s="181"/>
      <c r="BE581" s="181"/>
      <c r="BF581" s="181"/>
      <c r="BG581" s="181"/>
      <c r="BH581" s="181"/>
      <c r="BI581" s="181"/>
      <c r="BJ581" s="181"/>
      <c r="BK581" s="181"/>
      <c r="BL581" s="181"/>
      <c r="BM581" s="181"/>
      <c r="BN581" s="181"/>
      <c r="BO581" s="181"/>
      <c r="BP581" s="181"/>
      <c r="BQ581" s="181"/>
      <c r="BR581" s="181"/>
      <c r="BS581" s="181"/>
      <c r="BT581" s="181"/>
      <c r="BU581" s="181"/>
      <c r="BV581" s="181"/>
      <c r="BW581" s="181"/>
      <c r="BX581" s="181"/>
      <c r="BY581" s="181"/>
    </row>
    <row r="582" spans="1:77" s="183" customFormat="1" x14ac:dyDescent="0.25">
      <c r="A582" s="173"/>
      <c r="B582" s="160"/>
      <c r="C582" s="303" t="s">
        <v>1089</v>
      </c>
      <c r="D582" s="160" t="s">
        <v>266</v>
      </c>
      <c r="E582" s="173"/>
      <c r="F582" s="496" t="s">
        <v>774</v>
      </c>
      <c r="G582" s="500">
        <v>12.18</v>
      </c>
      <c r="H582" s="413" t="s">
        <v>775</v>
      </c>
      <c r="I582" s="166"/>
      <c r="J582" s="177"/>
      <c r="K582" s="160"/>
      <c r="L582" s="673">
        <v>2.0299999999999998</v>
      </c>
      <c r="M582" s="167"/>
      <c r="N582" s="167">
        <v>10.15</v>
      </c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99">
        <v>12.18</v>
      </c>
      <c r="AF582" s="213">
        <v>0</v>
      </c>
      <c r="AG582" s="181"/>
      <c r="AH582" s="181"/>
      <c r="AI582" s="182"/>
      <c r="AJ582" s="182"/>
      <c r="AK582" s="182"/>
      <c r="AL582" s="182"/>
      <c r="AM582" s="167"/>
      <c r="AN582" s="181"/>
      <c r="AO582" s="181"/>
      <c r="AP582" s="181"/>
      <c r="AQ582" s="181"/>
      <c r="AR582" s="181"/>
      <c r="AS582" s="181"/>
      <c r="AT582" s="181"/>
      <c r="AU582" s="181"/>
      <c r="AV582" s="181"/>
      <c r="AW582" s="181"/>
      <c r="AX582" s="181"/>
      <c r="AY582" s="181"/>
      <c r="AZ582" s="181"/>
      <c r="BA582" s="181"/>
      <c r="BB582" s="181"/>
      <c r="BC582" s="181"/>
      <c r="BD582" s="181"/>
      <c r="BE582" s="181"/>
      <c r="BF582" s="181"/>
      <c r="BG582" s="181"/>
      <c r="BH582" s="181"/>
      <c r="BI582" s="181"/>
      <c r="BJ582" s="181"/>
      <c r="BK582" s="181"/>
      <c r="BL582" s="181"/>
      <c r="BM582" s="181"/>
      <c r="BN582" s="181"/>
      <c r="BO582" s="181"/>
      <c r="BP582" s="181"/>
      <c r="BQ582" s="181"/>
      <c r="BR582" s="181"/>
      <c r="BS582" s="181"/>
      <c r="BT582" s="181"/>
      <c r="BU582" s="181"/>
      <c r="BV582" s="181"/>
      <c r="BW582" s="181"/>
      <c r="BX582" s="181"/>
      <c r="BY582" s="181"/>
    </row>
    <row r="583" spans="1:77" s="183" customFormat="1" x14ac:dyDescent="0.25">
      <c r="A583" s="173"/>
      <c r="B583" s="160"/>
      <c r="C583" s="161">
        <v>358</v>
      </c>
      <c r="D583" s="160" t="s">
        <v>313</v>
      </c>
      <c r="E583" s="173"/>
      <c r="F583" s="496" t="s">
        <v>371</v>
      </c>
      <c r="G583" s="500">
        <v>827.95</v>
      </c>
      <c r="H583" s="413" t="s">
        <v>634</v>
      </c>
      <c r="I583" s="166"/>
      <c r="J583" s="177"/>
      <c r="K583" s="160"/>
      <c r="L583" s="167">
        <v>137.99</v>
      </c>
      <c r="M583" s="167">
        <v>689.96</v>
      </c>
      <c r="N583" s="290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99">
        <v>827.95</v>
      </c>
      <c r="AF583" s="213">
        <v>0</v>
      </c>
      <c r="AG583" s="181"/>
      <c r="AH583" s="181"/>
      <c r="AI583" s="182"/>
      <c r="AJ583" s="182"/>
      <c r="AK583" s="182"/>
      <c r="AL583" s="182"/>
      <c r="AM583" s="167"/>
      <c r="AN583" s="181"/>
      <c r="AO583" s="181"/>
      <c r="AP583" s="181"/>
      <c r="AQ583" s="181"/>
      <c r="AR583" s="181"/>
      <c r="AS583" s="181"/>
      <c r="AT583" s="181"/>
      <c r="AU583" s="181"/>
      <c r="AV583" s="181"/>
      <c r="AW583" s="181"/>
      <c r="AX583" s="181"/>
      <c r="AY583" s="181"/>
      <c r="AZ583" s="181"/>
      <c r="BA583" s="181"/>
      <c r="BB583" s="181"/>
      <c r="BC583" s="181"/>
      <c r="BD583" s="181"/>
      <c r="BE583" s="181"/>
      <c r="BF583" s="181"/>
      <c r="BG583" s="181"/>
      <c r="BH583" s="181"/>
      <c r="BI583" s="181"/>
      <c r="BJ583" s="181"/>
      <c r="BK583" s="181"/>
      <c r="BL583" s="181"/>
      <c r="BM583" s="181"/>
      <c r="BN583" s="181"/>
      <c r="BO583" s="181"/>
      <c r="BP583" s="181"/>
      <c r="BQ583" s="181"/>
      <c r="BR583" s="181"/>
      <c r="BS583" s="181"/>
      <c r="BT583" s="181"/>
      <c r="BU583" s="181"/>
      <c r="BV583" s="181"/>
      <c r="BW583" s="181"/>
      <c r="BX583" s="181"/>
      <c r="BY583" s="181"/>
    </row>
    <row r="584" spans="1:77" s="183" customFormat="1" x14ac:dyDescent="0.25">
      <c r="A584" s="173"/>
      <c r="B584" s="160" t="s">
        <v>1016</v>
      </c>
      <c r="C584" s="303" t="s">
        <v>1090</v>
      </c>
      <c r="D584" s="160" t="s">
        <v>274</v>
      </c>
      <c r="E584" s="173"/>
      <c r="F584" s="496" t="s">
        <v>208</v>
      </c>
      <c r="G584" s="500">
        <v>39.6</v>
      </c>
      <c r="H584" s="413" t="s">
        <v>271</v>
      </c>
      <c r="I584" s="160"/>
      <c r="J584" s="177"/>
      <c r="K584" s="160"/>
      <c r="L584" s="190">
        <v>6.6</v>
      </c>
      <c r="M584" s="190"/>
      <c r="N584" s="191">
        <v>33</v>
      </c>
      <c r="O584" s="190"/>
      <c r="P584" s="191"/>
      <c r="Q584" s="190"/>
      <c r="R584" s="190"/>
      <c r="S584" s="192"/>
      <c r="T584" s="191"/>
      <c r="U584" s="192"/>
      <c r="V584" s="190"/>
      <c r="W584" s="190"/>
      <c r="X584" s="190"/>
      <c r="Y584" s="190"/>
      <c r="Z584" s="190"/>
      <c r="AA584" s="190"/>
      <c r="AB584" s="190"/>
      <c r="AC584" s="190"/>
      <c r="AD584" s="190"/>
      <c r="AE584" s="199">
        <v>39.6</v>
      </c>
      <c r="AF584" s="213">
        <v>0</v>
      </c>
      <c r="AG584" s="181"/>
      <c r="AH584" s="181"/>
      <c r="AI584" s="182"/>
      <c r="AJ584" s="182"/>
      <c r="AK584" s="182"/>
      <c r="AL584" s="182"/>
      <c r="AM584" s="190"/>
      <c r="AN584" s="181"/>
      <c r="AO584" s="181"/>
      <c r="AP584" s="181"/>
      <c r="AQ584" s="181"/>
      <c r="AR584" s="181"/>
      <c r="AS584" s="181"/>
      <c r="AT584" s="181"/>
      <c r="AU584" s="181"/>
      <c r="AV584" s="181"/>
      <c r="AW584" s="181"/>
      <c r="AX584" s="181"/>
      <c r="AY584" s="181"/>
      <c r="AZ584" s="181"/>
      <c r="BA584" s="181"/>
      <c r="BB584" s="181"/>
      <c r="BC584" s="181"/>
      <c r="BD584" s="181"/>
      <c r="BE584" s="181"/>
      <c r="BF584" s="181"/>
      <c r="BG584" s="181"/>
      <c r="BH584" s="181"/>
      <c r="BI584" s="181"/>
      <c r="BJ584" s="181"/>
      <c r="BK584" s="181"/>
      <c r="BL584" s="181"/>
      <c r="BM584" s="181"/>
      <c r="BN584" s="181"/>
      <c r="BO584" s="181"/>
      <c r="BP584" s="181"/>
      <c r="BQ584" s="181"/>
      <c r="BR584" s="181"/>
      <c r="BS584" s="181"/>
      <c r="BT584" s="181"/>
      <c r="BU584" s="181"/>
      <c r="BV584" s="181"/>
      <c r="BW584" s="181"/>
      <c r="BX584" s="181"/>
      <c r="BY584" s="181"/>
    </row>
    <row r="585" spans="1:77" s="183" customFormat="1" x14ac:dyDescent="0.25">
      <c r="A585" s="175"/>
      <c r="B585" s="160" t="s">
        <v>1017</v>
      </c>
      <c r="C585" s="161">
        <v>359</v>
      </c>
      <c r="D585" s="175" t="s">
        <v>274</v>
      </c>
      <c r="E585" s="175"/>
      <c r="F585" s="496" t="s">
        <v>637</v>
      </c>
      <c r="G585" s="500">
        <v>616.32000000000005</v>
      </c>
      <c r="H585" s="413" t="s">
        <v>1018</v>
      </c>
      <c r="I585" s="166"/>
      <c r="J585" s="179"/>
      <c r="K585" s="160"/>
      <c r="L585" s="167">
        <v>102.72</v>
      </c>
      <c r="M585" s="167">
        <v>513.6</v>
      </c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80"/>
      <c r="AE585" s="169">
        <v>616.32000000000005</v>
      </c>
      <c r="AF585" s="213">
        <v>0</v>
      </c>
      <c r="AG585" s="181"/>
      <c r="AH585" s="181"/>
      <c r="AI585" s="182"/>
      <c r="AJ585" s="182"/>
      <c r="AK585" s="182"/>
      <c r="AL585" s="182"/>
      <c r="AM585" s="167"/>
      <c r="AN585" s="181"/>
      <c r="AO585" s="181"/>
      <c r="AP585" s="181"/>
      <c r="AQ585" s="181"/>
      <c r="AR585" s="181"/>
      <c r="AS585" s="181"/>
      <c r="AT585" s="181"/>
      <c r="AU585" s="181"/>
      <c r="AV585" s="181"/>
      <c r="AW585" s="181"/>
      <c r="AX585" s="181"/>
      <c r="AY585" s="181"/>
      <c r="AZ585" s="181"/>
      <c r="BA585" s="181"/>
      <c r="BB585" s="181"/>
      <c r="BC585" s="181"/>
      <c r="BD585" s="181"/>
      <c r="BE585" s="181"/>
      <c r="BF585" s="181"/>
      <c r="BG585" s="181"/>
      <c r="BH585" s="181"/>
      <c r="BI585" s="181"/>
      <c r="BJ585" s="181"/>
      <c r="BK585" s="181"/>
      <c r="BL585" s="181"/>
      <c r="BM585" s="181"/>
      <c r="BN585" s="181"/>
      <c r="BO585" s="181"/>
      <c r="BP585" s="181"/>
      <c r="BQ585" s="181"/>
      <c r="BR585" s="181"/>
      <c r="BS585" s="181"/>
      <c r="BT585" s="181"/>
      <c r="BU585" s="181"/>
      <c r="BV585" s="181"/>
      <c r="BW585" s="181"/>
      <c r="BX585" s="181"/>
    </row>
    <row r="586" spans="1:77" s="183" customFormat="1" x14ac:dyDescent="0.25">
      <c r="A586" s="175"/>
      <c r="B586" s="160" t="s">
        <v>1019</v>
      </c>
      <c r="C586" s="303" t="s">
        <v>1091</v>
      </c>
      <c r="D586" s="160" t="s">
        <v>291</v>
      </c>
      <c r="E586" s="175"/>
      <c r="F586" s="496" t="s">
        <v>798</v>
      </c>
      <c r="G586" s="500">
        <v>78</v>
      </c>
      <c r="H586" s="413" t="s">
        <v>550</v>
      </c>
      <c r="I586" s="166"/>
      <c r="J586" s="179"/>
      <c r="K586" s="160"/>
      <c r="L586" s="167">
        <v>13</v>
      </c>
      <c r="M586" s="167">
        <v>65</v>
      </c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80"/>
      <c r="AE586" s="169">
        <v>78</v>
      </c>
      <c r="AF586" s="213">
        <v>0</v>
      </c>
      <c r="AG586" s="181"/>
      <c r="AH586" s="181"/>
      <c r="AI586" s="182"/>
      <c r="AJ586" s="182"/>
      <c r="AK586" s="182"/>
      <c r="AL586" s="182"/>
      <c r="AM586" s="167"/>
      <c r="AN586" s="181"/>
      <c r="AO586" s="181"/>
      <c r="AP586" s="181"/>
      <c r="AQ586" s="181"/>
      <c r="AR586" s="181"/>
      <c r="AS586" s="181"/>
      <c r="AT586" s="181"/>
      <c r="AU586" s="181"/>
      <c r="AV586" s="181"/>
      <c r="AW586" s="181"/>
      <c r="AX586" s="181"/>
      <c r="AY586" s="181"/>
      <c r="AZ586" s="181"/>
      <c r="BA586" s="181"/>
      <c r="BB586" s="181"/>
      <c r="BC586" s="181"/>
      <c r="BD586" s="181"/>
      <c r="BE586" s="181"/>
      <c r="BF586" s="181"/>
      <c r="BG586" s="181"/>
      <c r="BH586" s="181"/>
      <c r="BI586" s="181"/>
      <c r="BJ586" s="181"/>
      <c r="BK586" s="181"/>
      <c r="BL586" s="181"/>
      <c r="BM586" s="181"/>
      <c r="BN586" s="181"/>
      <c r="BO586" s="181"/>
      <c r="BP586" s="181"/>
      <c r="BQ586" s="181"/>
      <c r="BR586" s="181"/>
      <c r="BS586" s="181"/>
      <c r="BT586" s="181"/>
      <c r="BU586" s="181"/>
      <c r="BV586" s="181"/>
      <c r="BW586" s="181"/>
      <c r="BX586" s="181"/>
    </row>
    <row r="587" spans="1:77" s="183" customFormat="1" x14ac:dyDescent="0.25">
      <c r="A587" s="175"/>
      <c r="B587" s="160" t="s">
        <v>1020</v>
      </c>
      <c r="C587" s="161">
        <v>360</v>
      </c>
      <c r="D587" s="160" t="s">
        <v>278</v>
      </c>
      <c r="E587" s="175"/>
      <c r="F587" s="496" t="s">
        <v>206</v>
      </c>
      <c r="G587" s="500">
        <v>27.6</v>
      </c>
      <c r="H587" s="413" t="s">
        <v>1021</v>
      </c>
      <c r="I587" s="166"/>
      <c r="J587" s="179"/>
      <c r="K587" s="160"/>
      <c r="L587" s="167">
        <v>4.5999999999999996</v>
      </c>
      <c r="M587" s="167"/>
      <c r="N587" s="167">
        <v>23</v>
      </c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80"/>
      <c r="AE587" s="169">
        <v>27.6</v>
      </c>
      <c r="AF587" s="213">
        <v>0</v>
      </c>
      <c r="AG587" s="181"/>
      <c r="AH587" s="181"/>
      <c r="AI587" s="182"/>
      <c r="AJ587" s="182"/>
      <c r="AK587" s="182"/>
      <c r="AL587" s="182"/>
      <c r="AM587" s="167"/>
      <c r="AN587" s="181"/>
      <c r="AO587" s="181"/>
      <c r="AP587" s="181"/>
      <c r="AQ587" s="181"/>
      <c r="AR587" s="181"/>
      <c r="AS587" s="181"/>
      <c r="AT587" s="181"/>
      <c r="AU587" s="181"/>
      <c r="AV587" s="181"/>
      <c r="AW587" s="181"/>
      <c r="AX587" s="181"/>
      <c r="AY587" s="181"/>
      <c r="AZ587" s="181"/>
      <c r="BA587" s="181"/>
      <c r="BB587" s="181"/>
      <c r="BC587" s="181"/>
      <c r="BD587" s="181"/>
      <c r="BE587" s="181"/>
      <c r="BF587" s="181"/>
      <c r="BG587" s="181"/>
      <c r="BH587" s="181"/>
      <c r="BI587" s="181"/>
      <c r="BJ587" s="181"/>
      <c r="BK587" s="181"/>
      <c r="BL587" s="181"/>
      <c r="BM587" s="181"/>
      <c r="BN587" s="181"/>
      <c r="BO587" s="181"/>
      <c r="BP587" s="181"/>
      <c r="BQ587" s="181"/>
      <c r="BR587" s="181"/>
      <c r="BS587" s="181"/>
      <c r="BT587" s="181"/>
      <c r="BU587" s="181"/>
      <c r="BV587" s="181"/>
      <c r="BW587" s="181"/>
      <c r="BX587" s="181"/>
    </row>
    <row r="588" spans="1:77" s="183" customFormat="1" ht="15.75" thickBot="1" x14ac:dyDescent="0.3">
      <c r="A588" s="175"/>
      <c r="B588" s="160" t="s">
        <v>1022</v>
      </c>
      <c r="C588" s="303" t="s">
        <v>1086</v>
      </c>
      <c r="D588" s="160" t="s">
        <v>299</v>
      </c>
      <c r="E588" s="175"/>
      <c r="F588" s="496" t="s">
        <v>300</v>
      </c>
      <c r="G588" s="503">
        <v>43.22</v>
      </c>
      <c r="H588" s="413" t="s">
        <v>1023</v>
      </c>
      <c r="I588" s="166"/>
      <c r="J588" s="179"/>
      <c r="K588" s="160"/>
      <c r="L588" s="167">
        <v>7.2</v>
      </c>
      <c r="M588" s="167"/>
      <c r="N588" s="167">
        <v>36.020000000000003</v>
      </c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80"/>
      <c r="AE588" s="169">
        <v>43.220000000000006</v>
      </c>
      <c r="AF588" s="213">
        <v>0</v>
      </c>
      <c r="AG588" s="181"/>
      <c r="AH588" s="181"/>
      <c r="AI588" s="182"/>
      <c r="AJ588" s="182"/>
      <c r="AK588" s="182"/>
      <c r="AL588" s="182"/>
      <c r="AM588" s="167"/>
      <c r="AN588" s="181"/>
      <c r="AO588" s="181"/>
      <c r="AP588" s="181"/>
      <c r="AQ588" s="181"/>
      <c r="AR588" s="181"/>
      <c r="AS588" s="181"/>
      <c r="AT588" s="181"/>
      <c r="AU588" s="181"/>
      <c r="AV588" s="181"/>
      <c r="AW588" s="181"/>
      <c r="AX588" s="181"/>
      <c r="AY588" s="181"/>
      <c r="AZ588" s="181"/>
      <c r="BA588" s="181"/>
      <c r="BB588" s="181"/>
      <c r="BC588" s="181"/>
      <c r="BD588" s="181"/>
      <c r="BE588" s="181"/>
      <c r="BF588" s="181"/>
      <c r="BG588" s="181"/>
      <c r="BH588" s="181"/>
      <c r="BI588" s="181"/>
      <c r="BJ588" s="181"/>
      <c r="BK588" s="181"/>
      <c r="BL588" s="181"/>
      <c r="BM588" s="181"/>
      <c r="BN588" s="181"/>
      <c r="BO588" s="181"/>
      <c r="BP588" s="181"/>
      <c r="BQ588" s="181"/>
      <c r="BR588" s="181"/>
      <c r="BS588" s="181"/>
      <c r="BT588" s="181"/>
      <c r="BU588" s="181"/>
      <c r="BV588" s="181"/>
      <c r="BW588" s="181"/>
      <c r="BX588" s="181"/>
    </row>
    <row r="589" spans="1:77" s="183" customFormat="1" x14ac:dyDescent="0.25">
      <c r="A589" s="175"/>
      <c r="B589" s="160" t="s">
        <v>1024</v>
      </c>
      <c r="C589" s="161">
        <v>361</v>
      </c>
      <c r="D589" s="160" t="s">
        <v>291</v>
      </c>
      <c r="E589" s="175"/>
      <c r="F589" s="504" t="s">
        <v>417</v>
      </c>
      <c r="G589" s="505">
        <v>6.92</v>
      </c>
      <c r="H589" s="506" t="s">
        <v>1025</v>
      </c>
      <c r="I589" s="166"/>
      <c r="J589" s="179"/>
      <c r="K589" s="160"/>
      <c r="L589" s="167">
        <v>1.1499999999999999</v>
      </c>
      <c r="M589" s="167">
        <v>5.77</v>
      </c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80"/>
      <c r="AE589" s="169">
        <v>6.92</v>
      </c>
      <c r="AF589" s="213">
        <v>0</v>
      </c>
      <c r="AG589" s="181"/>
      <c r="AH589" s="181"/>
      <c r="AI589" s="182"/>
      <c r="AJ589" s="182"/>
      <c r="AK589" s="182"/>
      <c r="AL589" s="182"/>
      <c r="AM589" s="167"/>
      <c r="AN589" s="181"/>
      <c r="AO589" s="181"/>
      <c r="AP589" s="181"/>
      <c r="AQ589" s="181"/>
      <c r="AR589" s="181"/>
      <c r="AS589" s="181"/>
      <c r="AT589" s="181"/>
      <c r="AU589" s="181"/>
      <c r="AV589" s="181"/>
      <c r="AW589" s="181"/>
      <c r="AX589" s="181"/>
      <c r="AY589" s="181"/>
      <c r="AZ589" s="181"/>
      <c r="BA589" s="181"/>
      <c r="BB589" s="181"/>
      <c r="BC589" s="181"/>
      <c r="BD589" s="181"/>
      <c r="BE589" s="181"/>
      <c r="BF589" s="181"/>
      <c r="BG589" s="181"/>
      <c r="BH589" s="181"/>
      <c r="BI589" s="181"/>
      <c r="BJ589" s="181"/>
      <c r="BK589" s="181"/>
      <c r="BL589" s="181"/>
      <c r="BM589" s="181"/>
      <c r="BN589" s="181"/>
      <c r="BO589" s="181"/>
      <c r="BP589" s="181"/>
      <c r="BQ589" s="181"/>
      <c r="BR589" s="181"/>
      <c r="BS589" s="181"/>
      <c r="BT589" s="181"/>
      <c r="BU589" s="181"/>
      <c r="BV589" s="181"/>
      <c r="BW589" s="181"/>
      <c r="BX589" s="181"/>
    </row>
    <row r="590" spans="1:77" s="183" customFormat="1" x14ac:dyDescent="0.25">
      <c r="A590" s="173"/>
      <c r="B590" s="160"/>
      <c r="C590" s="187"/>
      <c r="D590" s="160" t="s">
        <v>494</v>
      </c>
      <c r="E590" s="173"/>
      <c r="F590" s="504"/>
      <c r="G590" s="507">
        <v>3.29</v>
      </c>
      <c r="H590" s="506" t="s">
        <v>1026</v>
      </c>
      <c r="I590" s="160"/>
      <c r="J590" s="177"/>
      <c r="K590" s="160"/>
      <c r="L590" s="190">
        <v>0.55000000000000004</v>
      </c>
      <c r="M590" s="190">
        <v>2.74</v>
      </c>
      <c r="N590" s="191"/>
      <c r="O590" s="190"/>
      <c r="P590" s="191"/>
      <c r="Q590" s="190"/>
      <c r="R590" s="190"/>
      <c r="S590" s="192"/>
      <c r="T590" s="191"/>
      <c r="U590" s="192"/>
      <c r="V590" s="190"/>
      <c r="W590" s="190"/>
      <c r="X590" s="190"/>
      <c r="Y590" s="190"/>
      <c r="Z590" s="190"/>
      <c r="AA590" s="190"/>
      <c r="AB590" s="190"/>
      <c r="AC590" s="190"/>
      <c r="AD590" s="190"/>
      <c r="AE590" s="199">
        <v>3.29</v>
      </c>
      <c r="AF590" s="213">
        <v>0</v>
      </c>
      <c r="AG590" s="181"/>
      <c r="AH590" s="181"/>
      <c r="AI590" s="182"/>
      <c r="AJ590" s="182"/>
      <c r="AK590" s="182"/>
      <c r="AL590" s="182"/>
      <c r="AM590" s="190"/>
      <c r="AN590" s="181"/>
      <c r="AO590" s="181"/>
      <c r="AP590" s="181"/>
      <c r="AQ590" s="181"/>
      <c r="AR590" s="181"/>
      <c r="AS590" s="181"/>
      <c r="AT590" s="181"/>
      <c r="AU590" s="181"/>
      <c r="AV590" s="181"/>
      <c r="AW590" s="181"/>
      <c r="AX590" s="181"/>
      <c r="AY590" s="181"/>
      <c r="AZ590" s="181"/>
      <c r="BA590" s="181"/>
      <c r="BB590" s="181"/>
      <c r="BC590" s="181"/>
      <c r="BD590" s="181"/>
      <c r="BE590" s="181"/>
      <c r="BF590" s="181"/>
      <c r="BG590" s="181"/>
      <c r="BH590" s="181"/>
      <c r="BI590" s="181"/>
      <c r="BJ590" s="181"/>
      <c r="BK590" s="181"/>
      <c r="BL590" s="181"/>
      <c r="BM590" s="181"/>
      <c r="BN590" s="181"/>
      <c r="BO590" s="181"/>
      <c r="BP590" s="181"/>
      <c r="BQ590" s="181"/>
      <c r="BR590" s="181"/>
      <c r="BS590" s="181"/>
      <c r="BT590" s="181"/>
      <c r="BU590" s="181"/>
      <c r="BV590" s="181"/>
      <c r="BW590" s="181"/>
      <c r="BX590" s="181"/>
      <c r="BY590" s="181"/>
    </row>
    <row r="591" spans="1:77" s="183" customFormat="1" x14ac:dyDescent="0.25">
      <c r="A591" s="173"/>
      <c r="B591" s="160"/>
      <c r="C591" s="187"/>
      <c r="D591" s="160" t="s">
        <v>494</v>
      </c>
      <c r="E591" s="173"/>
      <c r="F591" s="504"/>
      <c r="G591" s="507">
        <v>3.19</v>
      </c>
      <c r="H591" s="506" t="s">
        <v>1027</v>
      </c>
      <c r="I591" s="160"/>
      <c r="J591" s="177"/>
      <c r="K591" s="160"/>
      <c r="L591" s="190">
        <v>0.53</v>
      </c>
      <c r="M591" s="190">
        <v>2.66</v>
      </c>
      <c r="N591" s="191"/>
      <c r="O591" s="190"/>
      <c r="P591" s="191"/>
      <c r="Q591" s="190"/>
      <c r="R591" s="190"/>
      <c r="S591" s="192"/>
      <c r="T591" s="191"/>
      <c r="U591" s="192"/>
      <c r="V591" s="190"/>
      <c r="W591" s="190"/>
      <c r="X591" s="190"/>
      <c r="Y591" s="190"/>
      <c r="Z591" s="190"/>
      <c r="AA591" s="190"/>
      <c r="AB591" s="190"/>
      <c r="AC591" s="190"/>
      <c r="AD591" s="190"/>
      <c r="AE591" s="199">
        <v>3.1900000000000004</v>
      </c>
      <c r="AF591" s="213">
        <v>0</v>
      </c>
      <c r="AG591" s="181"/>
      <c r="AH591" s="181"/>
      <c r="AI591" s="182"/>
      <c r="AJ591" s="182"/>
      <c r="AK591" s="182"/>
      <c r="AL591" s="182"/>
      <c r="AM591" s="190"/>
      <c r="AN591" s="181"/>
      <c r="AO591" s="181"/>
      <c r="AP591" s="181"/>
      <c r="AQ591" s="181"/>
      <c r="AR591" s="181"/>
      <c r="AS591" s="181"/>
      <c r="AT591" s="181"/>
      <c r="AU591" s="181"/>
      <c r="AV591" s="181"/>
      <c r="AW591" s="181"/>
      <c r="AX591" s="181"/>
      <c r="AY591" s="181"/>
      <c r="AZ591" s="181"/>
      <c r="BA591" s="181"/>
      <c r="BB591" s="181"/>
      <c r="BC591" s="181"/>
      <c r="BD591" s="181"/>
      <c r="BE591" s="181"/>
      <c r="BF591" s="181"/>
      <c r="BG591" s="181"/>
      <c r="BH591" s="181"/>
      <c r="BI591" s="181"/>
      <c r="BJ591" s="181"/>
      <c r="BK591" s="181"/>
      <c r="BL591" s="181"/>
      <c r="BM591" s="181"/>
      <c r="BN591" s="181"/>
      <c r="BO591" s="181"/>
      <c r="BP591" s="181"/>
      <c r="BQ591" s="181"/>
      <c r="BR591" s="181"/>
      <c r="BS591" s="181"/>
      <c r="BT591" s="181"/>
      <c r="BU591" s="181"/>
      <c r="BV591" s="181"/>
      <c r="BW591" s="181"/>
      <c r="BX591" s="181"/>
      <c r="BY591" s="181"/>
    </row>
    <row r="592" spans="1:77" s="183" customFormat="1" x14ac:dyDescent="0.25">
      <c r="A592" s="173"/>
      <c r="B592" s="160"/>
      <c r="C592" s="187"/>
      <c r="D592" s="160" t="s">
        <v>494</v>
      </c>
      <c r="E592" s="173"/>
      <c r="F592" s="504"/>
      <c r="G592" s="507">
        <v>2.8</v>
      </c>
      <c r="H592" s="506" t="s">
        <v>1028</v>
      </c>
      <c r="I592" s="160"/>
      <c r="J592" s="177"/>
      <c r="K592" s="160"/>
      <c r="L592" s="190">
        <v>0.47</v>
      </c>
      <c r="M592" s="190">
        <v>2.33</v>
      </c>
      <c r="N592" s="191"/>
      <c r="O592" s="190"/>
      <c r="P592" s="191"/>
      <c r="Q592" s="190"/>
      <c r="R592" s="190"/>
      <c r="S592" s="192"/>
      <c r="T592" s="191"/>
      <c r="U592" s="192"/>
      <c r="V592" s="190"/>
      <c r="W592" s="190"/>
      <c r="X592" s="190"/>
      <c r="Y592" s="190"/>
      <c r="Z592" s="190"/>
      <c r="AA592" s="190"/>
      <c r="AB592" s="190"/>
      <c r="AC592" s="190"/>
      <c r="AD592" s="190"/>
      <c r="AE592" s="199">
        <v>2.8</v>
      </c>
      <c r="AF592" s="213">
        <v>0</v>
      </c>
      <c r="AG592" s="181"/>
      <c r="AH592" s="181"/>
      <c r="AI592" s="182"/>
      <c r="AJ592" s="182"/>
      <c r="AK592" s="182"/>
      <c r="AL592" s="182"/>
      <c r="AM592" s="190"/>
      <c r="AN592" s="181"/>
      <c r="AO592" s="181"/>
      <c r="AP592" s="181"/>
      <c r="AQ592" s="181"/>
      <c r="AR592" s="181"/>
      <c r="AS592" s="181"/>
      <c r="AT592" s="181"/>
      <c r="AU592" s="181"/>
      <c r="AV592" s="181"/>
      <c r="AW592" s="181"/>
      <c r="AX592" s="181"/>
      <c r="AY592" s="181"/>
      <c r="AZ592" s="181"/>
      <c r="BA592" s="181"/>
      <c r="BB592" s="181"/>
      <c r="BC592" s="181"/>
      <c r="BD592" s="181"/>
      <c r="BE592" s="181"/>
      <c r="BF592" s="181"/>
      <c r="BG592" s="181"/>
      <c r="BH592" s="181"/>
      <c r="BI592" s="181"/>
      <c r="BJ592" s="181"/>
      <c r="BK592" s="181"/>
      <c r="BL592" s="181"/>
      <c r="BM592" s="181"/>
      <c r="BN592" s="181"/>
      <c r="BO592" s="181"/>
      <c r="BP592" s="181"/>
      <c r="BQ592" s="181"/>
      <c r="BR592" s="181"/>
      <c r="BS592" s="181"/>
      <c r="BT592" s="181"/>
      <c r="BU592" s="181"/>
      <c r="BV592" s="181"/>
      <c r="BW592" s="181"/>
      <c r="BX592" s="181"/>
      <c r="BY592" s="181"/>
    </row>
    <row r="593" spans="1:77" s="183" customFormat="1" x14ac:dyDescent="0.25">
      <c r="A593" s="173"/>
      <c r="B593" s="160"/>
      <c r="C593" s="187"/>
      <c r="D593" s="160"/>
      <c r="E593" s="173"/>
      <c r="F593" s="508" t="s">
        <v>916</v>
      </c>
      <c r="G593" s="509">
        <v>1.86</v>
      </c>
      <c r="H593" s="506"/>
      <c r="I593" s="160"/>
      <c r="J593" s="177"/>
      <c r="K593" s="160"/>
      <c r="L593" s="190">
        <v>0.31</v>
      </c>
      <c r="M593" s="190">
        <v>1.55</v>
      </c>
      <c r="N593" s="191"/>
      <c r="O593" s="190"/>
      <c r="P593" s="191"/>
      <c r="Q593" s="190"/>
      <c r="R593" s="190"/>
      <c r="S593" s="192"/>
      <c r="T593" s="191"/>
      <c r="U593" s="192"/>
      <c r="V593" s="190"/>
      <c r="W593" s="190"/>
      <c r="X593" s="190"/>
      <c r="Y593" s="190"/>
      <c r="Z593" s="190"/>
      <c r="AA593" s="190"/>
      <c r="AB593" s="190"/>
      <c r="AC593" s="190"/>
      <c r="AD593" s="190"/>
      <c r="AE593" s="199">
        <v>1.86</v>
      </c>
      <c r="AF593" s="213">
        <v>0</v>
      </c>
      <c r="AG593" s="181"/>
      <c r="AH593" s="181"/>
      <c r="AI593" s="182"/>
      <c r="AJ593" s="182"/>
      <c r="AK593" s="182"/>
      <c r="AL593" s="182"/>
      <c r="AM593" s="190"/>
      <c r="AN593" s="181"/>
      <c r="AO593" s="181"/>
      <c r="AP593" s="181"/>
      <c r="AQ593" s="181"/>
      <c r="AR593" s="181"/>
      <c r="AS593" s="181"/>
      <c r="AT593" s="181"/>
      <c r="AU593" s="181"/>
      <c r="AV593" s="181"/>
      <c r="AW593" s="181"/>
      <c r="AX593" s="181"/>
      <c r="AY593" s="181"/>
      <c r="AZ593" s="181"/>
      <c r="BA593" s="181"/>
      <c r="BB593" s="181"/>
      <c r="BC593" s="181"/>
      <c r="BD593" s="181"/>
      <c r="BE593" s="181"/>
      <c r="BF593" s="181"/>
      <c r="BG593" s="181"/>
      <c r="BH593" s="181"/>
      <c r="BI593" s="181"/>
      <c r="BJ593" s="181"/>
      <c r="BK593" s="181"/>
      <c r="BL593" s="181"/>
      <c r="BM593" s="181"/>
      <c r="BN593" s="181"/>
      <c r="BO593" s="181"/>
      <c r="BP593" s="181"/>
      <c r="BQ593" s="181"/>
      <c r="BR593" s="181"/>
      <c r="BS593" s="181"/>
      <c r="BT593" s="181"/>
      <c r="BU593" s="181"/>
      <c r="BV593" s="181"/>
      <c r="BW593" s="181"/>
      <c r="BX593" s="181"/>
      <c r="BY593" s="181"/>
    </row>
    <row r="594" spans="1:77" s="183" customFormat="1" ht="15.75" thickBot="1" x14ac:dyDescent="0.3">
      <c r="A594" s="173"/>
      <c r="B594" s="160"/>
      <c r="C594" s="187"/>
      <c r="D594" s="160" t="s">
        <v>494</v>
      </c>
      <c r="E594" s="173"/>
      <c r="F594" s="504"/>
      <c r="G594" s="510">
        <v>5.9</v>
      </c>
      <c r="H594" s="506" t="s">
        <v>1029</v>
      </c>
      <c r="I594" s="160"/>
      <c r="J594" s="177"/>
      <c r="K594" s="160"/>
      <c r="L594" s="190">
        <v>0.98</v>
      </c>
      <c r="M594" s="190">
        <v>4.92</v>
      </c>
      <c r="N594" s="191"/>
      <c r="O594" s="190"/>
      <c r="P594" s="191"/>
      <c r="Q594" s="190"/>
      <c r="R594" s="190"/>
      <c r="S594" s="192"/>
      <c r="T594" s="191"/>
      <c r="U594" s="192"/>
      <c r="V594" s="190"/>
      <c r="W594" s="190"/>
      <c r="X594" s="190"/>
      <c r="Y594" s="190"/>
      <c r="Z594" s="190"/>
      <c r="AA594" s="190"/>
      <c r="AB594" s="190"/>
      <c r="AC594" s="190"/>
      <c r="AD594" s="190"/>
      <c r="AE594" s="199">
        <v>5.9</v>
      </c>
      <c r="AF594" s="213">
        <v>0</v>
      </c>
      <c r="AG594" s="181"/>
      <c r="AH594" s="181"/>
      <c r="AI594" s="182"/>
      <c r="AJ594" s="182"/>
      <c r="AK594" s="182"/>
      <c r="AL594" s="182"/>
      <c r="AM594" s="190"/>
      <c r="AN594" s="181"/>
      <c r="AO594" s="181"/>
      <c r="AP594" s="181"/>
      <c r="AQ594" s="181"/>
      <c r="AR594" s="181"/>
      <c r="AS594" s="181"/>
      <c r="AT594" s="181"/>
      <c r="AU594" s="181"/>
      <c r="AV594" s="181"/>
      <c r="AW594" s="181"/>
      <c r="AX594" s="181"/>
      <c r="AY594" s="181"/>
      <c r="AZ594" s="181"/>
      <c r="BA594" s="181"/>
      <c r="BB594" s="181"/>
      <c r="BC594" s="181"/>
      <c r="BD594" s="181"/>
      <c r="BE594" s="181"/>
      <c r="BF594" s="181"/>
      <c r="BG594" s="181"/>
      <c r="BH594" s="181"/>
      <c r="BI594" s="181"/>
      <c r="BJ594" s="181"/>
      <c r="BK594" s="181"/>
      <c r="BL594" s="181"/>
      <c r="BM594" s="181"/>
      <c r="BN594" s="181"/>
      <c r="BO594" s="181"/>
      <c r="BP594" s="181"/>
      <c r="BQ594" s="181"/>
      <c r="BR594" s="181"/>
      <c r="BS594" s="181"/>
      <c r="BT594" s="181"/>
      <c r="BU594" s="181"/>
      <c r="BV594" s="181"/>
      <c r="BW594" s="181"/>
      <c r="BX594" s="181"/>
      <c r="BY594" s="181"/>
    </row>
    <row r="595" spans="1:77" s="183" customFormat="1" x14ac:dyDescent="0.25">
      <c r="A595" s="173"/>
      <c r="B595" s="160" t="s">
        <v>1030</v>
      </c>
      <c r="C595" s="187">
        <v>362</v>
      </c>
      <c r="D595" s="160" t="s">
        <v>494</v>
      </c>
      <c r="E595" s="497" t="s">
        <v>1012</v>
      </c>
      <c r="F595" s="504" t="s">
        <v>204</v>
      </c>
      <c r="G595" s="505">
        <v>38.71</v>
      </c>
      <c r="H595" s="506" t="s">
        <v>1031</v>
      </c>
      <c r="I595" s="160"/>
      <c r="J595" s="177"/>
      <c r="K595" s="160"/>
      <c r="L595" s="190">
        <v>6.45</v>
      </c>
      <c r="M595" s="190">
        <v>32.26</v>
      </c>
      <c r="N595" s="191"/>
      <c r="O595" s="190"/>
      <c r="P595" s="191"/>
      <c r="Q595" s="190"/>
      <c r="R595" s="190"/>
      <c r="S595" s="192"/>
      <c r="T595" s="191"/>
      <c r="U595" s="192"/>
      <c r="V595" s="190"/>
      <c r="W595" s="190"/>
      <c r="X595" s="190"/>
      <c r="Y595" s="190"/>
      <c r="Z595" s="190"/>
      <c r="AA595" s="190"/>
      <c r="AB595" s="190"/>
      <c r="AC595" s="190"/>
      <c r="AD595" s="190"/>
      <c r="AE595" s="199">
        <v>38.71</v>
      </c>
      <c r="AF595" s="213">
        <v>0</v>
      </c>
      <c r="AG595" s="181"/>
      <c r="AH595" s="181"/>
      <c r="AI595" s="182"/>
      <c r="AJ595" s="182"/>
      <c r="AK595" s="182"/>
      <c r="AL595" s="182"/>
      <c r="AM595" s="190"/>
      <c r="AN595" s="181"/>
      <c r="AO595" s="181"/>
      <c r="AP595" s="181"/>
      <c r="AQ595" s="181"/>
      <c r="AR595" s="181"/>
      <c r="AS595" s="181"/>
      <c r="AT595" s="181"/>
      <c r="AU595" s="181"/>
      <c r="AV595" s="181"/>
      <c r="AW595" s="181"/>
      <c r="AX595" s="181"/>
      <c r="AY595" s="181"/>
      <c r="AZ595" s="181"/>
      <c r="BA595" s="181"/>
      <c r="BB595" s="181"/>
      <c r="BC595" s="181"/>
      <c r="BD595" s="181"/>
      <c r="BE595" s="181"/>
      <c r="BF595" s="181"/>
      <c r="BG595" s="181"/>
      <c r="BH595" s="181"/>
      <c r="BI595" s="181"/>
      <c r="BJ595" s="181"/>
      <c r="BK595" s="181"/>
      <c r="BL595" s="181"/>
      <c r="BM595" s="181"/>
      <c r="BN595" s="181"/>
      <c r="BO595" s="181"/>
      <c r="BP595" s="181"/>
      <c r="BQ595" s="181"/>
      <c r="BR595" s="181"/>
      <c r="BS595" s="181"/>
      <c r="BT595" s="181"/>
      <c r="BU595" s="181"/>
      <c r="BV595" s="181"/>
      <c r="BW595" s="181"/>
      <c r="BX595" s="181"/>
      <c r="BY595" s="181"/>
    </row>
    <row r="596" spans="1:77" s="183" customFormat="1" ht="15.75" thickBot="1" x14ac:dyDescent="0.3">
      <c r="A596" s="173"/>
      <c r="B596" s="160"/>
      <c r="C596" s="161"/>
      <c r="D596" s="160" t="s">
        <v>494</v>
      </c>
      <c r="E596" s="511" t="s">
        <v>1012</v>
      </c>
      <c r="F596" s="504"/>
      <c r="G596" s="510">
        <v>23.57</v>
      </c>
      <c r="H596" s="506" t="s">
        <v>1032</v>
      </c>
      <c r="I596" s="166"/>
      <c r="J596" s="177"/>
      <c r="K596" s="160"/>
      <c r="L596" s="167">
        <v>3.93</v>
      </c>
      <c r="M596" s="167">
        <v>19.64</v>
      </c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99">
        <v>23.57</v>
      </c>
      <c r="AF596" s="213">
        <v>0</v>
      </c>
      <c r="AG596" s="181"/>
      <c r="AH596" s="181"/>
      <c r="AI596" s="182"/>
      <c r="AJ596" s="182"/>
      <c r="AK596" s="182"/>
      <c r="AL596" s="182"/>
      <c r="AM596" s="167"/>
      <c r="AN596" s="181"/>
      <c r="AO596" s="181"/>
      <c r="AP596" s="181"/>
      <c r="AQ596" s="181"/>
      <c r="AR596" s="181"/>
      <c r="AS596" s="181"/>
      <c r="AT596" s="181"/>
      <c r="AU596" s="181"/>
      <c r="AV596" s="181"/>
      <c r="AW596" s="181"/>
      <c r="AX596" s="181"/>
      <c r="AY596" s="181"/>
      <c r="AZ596" s="181"/>
      <c r="BA596" s="181"/>
      <c r="BB596" s="181"/>
      <c r="BC596" s="181"/>
      <c r="BD596" s="181"/>
      <c r="BE596" s="181"/>
      <c r="BF596" s="181"/>
      <c r="BG596" s="181"/>
      <c r="BH596" s="181"/>
      <c r="BI596" s="181"/>
      <c r="BJ596" s="181"/>
      <c r="BK596" s="181"/>
      <c r="BL596" s="181"/>
      <c r="BM596" s="181"/>
      <c r="BN596" s="181"/>
      <c r="BO596" s="181"/>
      <c r="BP596" s="181"/>
      <c r="BQ596" s="181"/>
      <c r="BR596" s="181"/>
      <c r="BS596" s="181"/>
      <c r="BT596" s="181"/>
      <c r="BU596" s="181"/>
      <c r="BV596" s="181"/>
      <c r="BW596" s="181"/>
      <c r="BX596" s="181"/>
      <c r="BY596" s="181"/>
    </row>
    <row r="597" spans="1:77" s="183" customFormat="1" x14ac:dyDescent="0.25">
      <c r="A597" s="173"/>
      <c r="B597" s="160" t="s">
        <v>1033</v>
      </c>
      <c r="C597" s="161">
        <v>363</v>
      </c>
      <c r="D597" s="160"/>
      <c r="E597" s="173"/>
      <c r="F597" s="496" t="s">
        <v>179</v>
      </c>
      <c r="G597" s="512">
        <v>57.12</v>
      </c>
      <c r="H597" s="413" t="s">
        <v>1034</v>
      </c>
      <c r="I597" s="166"/>
      <c r="J597" s="177"/>
      <c r="K597" s="160"/>
      <c r="L597" s="167">
        <v>9.52</v>
      </c>
      <c r="M597" s="167"/>
      <c r="N597" s="167">
        <v>47.6</v>
      </c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99">
        <v>57.120000000000005</v>
      </c>
      <c r="AF597" s="213">
        <v>0</v>
      </c>
      <c r="AG597" s="181"/>
      <c r="AH597" s="181"/>
      <c r="AI597" s="182"/>
      <c r="AJ597" s="182"/>
      <c r="AK597" s="182"/>
      <c r="AL597" s="182"/>
      <c r="AM597" s="167"/>
      <c r="AN597" s="181"/>
      <c r="AO597" s="181"/>
      <c r="AP597" s="181"/>
      <c r="AQ597" s="181"/>
      <c r="AR597" s="181"/>
      <c r="AS597" s="181"/>
      <c r="AT597" s="181"/>
      <c r="AU597" s="181"/>
      <c r="AV597" s="181"/>
      <c r="AW597" s="181"/>
      <c r="AX597" s="181"/>
      <c r="AY597" s="181"/>
      <c r="AZ597" s="181"/>
      <c r="BA597" s="181"/>
      <c r="BB597" s="181"/>
      <c r="BC597" s="181"/>
      <c r="BD597" s="181"/>
      <c r="BE597" s="181"/>
      <c r="BF597" s="181"/>
      <c r="BG597" s="181"/>
      <c r="BH597" s="181"/>
      <c r="BI597" s="181"/>
      <c r="BJ597" s="181"/>
      <c r="BK597" s="181"/>
      <c r="BL597" s="181"/>
      <c r="BM597" s="181"/>
      <c r="BN597" s="181"/>
      <c r="BO597" s="181"/>
      <c r="BP597" s="181"/>
      <c r="BQ597" s="181"/>
      <c r="BR597" s="181"/>
      <c r="BS597" s="181"/>
      <c r="BT597" s="181"/>
      <c r="BU597" s="181"/>
      <c r="BV597" s="181"/>
      <c r="BW597" s="181"/>
      <c r="BX597" s="181"/>
      <c r="BY597" s="181"/>
    </row>
    <row r="598" spans="1:77" s="183" customFormat="1" ht="15.75" thickBot="1" x14ac:dyDescent="0.3">
      <c r="A598" s="173"/>
      <c r="B598" s="160" t="s">
        <v>1035</v>
      </c>
      <c r="C598" s="161">
        <v>364</v>
      </c>
      <c r="D598" s="160" t="s">
        <v>257</v>
      </c>
      <c r="E598" s="497" t="s">
        <v>1012</v>
      </c>
      <c r="F598" s="496" t="s">
        <v>205</v>
      </c>
      <c r="G598" s="500">
        <v>240</v>
      </c>
      <c r="H598" s="413" t="s">
        <v>1036</v>
      </c>
      <c r="I598" s="166"/>
      <c r="J598" s="177"/>
      <c r="K598" s="160"/>
      <c r="L598" s="167"/>
      <c r="M598" s="167">
        <v>240</v>
      </c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99">
        <v>240</v>
      </c>
      <c r="AF598" s="213">
        <v>0</v>
      </c>
      <c r="AG598" s="181"/>
      <c r="AH598" s="181"/>
      <c r="AI598" s="182"/>
      <c r="AJ598" s="182"/>
      <c r="AK598" s="182"/>
      <c r="AL598" s="182"/>
      <c r="AM598" s="167"/>
      <c r="AN598" s="181"/>
      <c r="AO598" s="181"/>
      <c r="AP598" s="181"/>
      <c r="AQ598" s="181"/>
      <c r="AR598" s="181"/>
      <c r="AS598" s="181"/>
      <c r="AT598" s="181"/>
      <c r="AU598" s="181"/>
      <c r="AV598" s="181"/>
      <c r="AW598" s="181"/>
      <c r="AX598" s="181"/>
      <c r="AY598" s="181"/>
      <c r="AZ598" s="181"/>
      <c r="BA598" s="181"/>
      <c r="BB598" s="181"/>
      <c r="BC598" s="181"/>
      <c r="BD598" s="181"/>
      <c r="BE598" s="181"/>
      <c r="BF598" s="181"/>
      <c r="BG598" s="181"/>
      <c r="BH598" s="181"/>
      <c r="BI598" s="181"/>
      <c r="BJ598" s="181"/>
      <c r="BK598" s="181"/>
      <c r="BL598" s="181"/>
      <c r="BM598" s="181"/>
      <c r="BN598" s="181"/>
      <c r="BO598" s="181"/>
      <c r="BP598" s="181"/>
      <c r="BQ598" s="181"/>
      <c r="BR598" s="181"/>
      <c r="BS598" s="181"/>
      <c r="BT598" s="181"/>
      <c r="BU598" s="181"/>
      <c r="BV598" s="181"/>
      <c r="BW598" s="181"/>
      <c r="BX598" s="181"/>
      <c r="BY598" s="181"/>
    </row>
    <row r="599" spans="1:77" s="183" customFormat="1" x14ac:dyDescent="0.25">
      <c r="A599" s="173"/>
      <c r="B599" s="160" t="s">
        <v>1037</v>
      </c>
      <c r="C599" s="161">
        <v>365</v>
      </c>
      <c r="D599" s="160" t="s">
        <v>573</v>
      </c>
      <c r="E599" s="173"/>
      <c r="F599" s="504" t="s">
        <v>339</v>
      </c>
      <c r="G599" s="505">
        <v>0.99</v>
      </c>
      <c r="H599" s="506" t="s">
        <v>1038</v>
      </c>
      <c r="I599" s="166"/>
      <c r="J599" s="177"/>
      <c r="K599" s="160"/>
      <c r="L599" s="167"/>
      <c r="M599" s="167"/>
      <c r="N599" s="167">
        <v>0.99</v>
      </c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99">
        <v>0.99</v>
      </c>
      <c r="AF599" s="213">
        <v>0</v>
      </c>
      <c r="AG599" s="181"/>
      <c r="AH599" s="181"/>
      <c r="AI599" s="182"/>
      <c r="AJ599" s="182"/>
      <c r="AK599" s="182"/>
      <c r="AL599" s="182"/>
      <c r="AM599" s="167"/>
      <c r="AN599" s="181"/>
      <c r="AO599" s="181"/>
      <c r="AP599" s="181"/>
      <c r="AQ599" s="181"/>
      <c r="AR599" s="181"/>
      <c r="AS599" s="181"/>
      <c r="AT599" s="181"/>
      <c r="AU599" s="181"/>
      <c r="AV599" s="181"/>
      <c r="AW599" s="181"/>
      <c r="AX599" s="181"/>
      <c r="AY599" s="181"/>
      <c r="AZ599" s="181"/>
      <c r="BA599" s="181"/>
      <c r="BB599" s="181"/>
      <c r="BC599" s="181"/>
      <c r="BD599" s="181"/>
      <c r="BE599" s="181"/>
      <c r="BF599" s="181"/>
      <c r="BG599" s="181"/>
      <c r="BH599" s="181"/>
      <c r="BI599" s="181"/>
      <c r="BJ599" s="181"/>
      <c r="BK599" s="181"/>
      <c r="BL599" s="181"/>
      <c r="BM599" s="181"/>
      <c r="BN599" s="181"/>
      <c r="BO599" s="181"/>
      <c r="BP599" s="181"/>
      <c r="BQ599" s="181"/>
      <c r="BR599" s="181"/>
      <c r="BS599" s="181"/>
      <c r="BT599" s="181"/>
      <c r="BU599" s="181"/>
      <c r="BV599" s="181"/>
      <c r="BW599" s="181"/>
      <c r="BX599" s="181"/>
      <c r="BY599" s="181"/>
    </row>
    <row r="600" spans="1:77" s="183" customFormat="1" x14ac:dyDescent="0.25">
      <c r="A600" s="173"/>
      <c r="B600" s="160"/>
      <c r="C600" s="161"/>
      <c r="D600" s="160" t="s">
        <v>573</v>
      </c>
      <c r="E600" s="173"/>
      <c r="F600" s="504"/>
      <c r="G600" s="507">
        <v>4.49</v>
      </c>
      <c r="H600" s="506" t="s">
        <v>1039</v>
      </c>
      <c r="I600" s="166"/>
      <c r="J600" s="177"/>
      <c r="K600" s="160"/>
      <c r="L600" s="167"/>
      <c r="M600" s="167"/>
      <c r="N600" s="167">
        <v>4.49</v>
      </c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99">
        <v>4.49</v>
      </c>
      <c r="AF600" s="213">
        <v>0</v>
      </c>
      <c r="AG600" s="181"/>
      <c r="AH600" s="181"/>
      <c r="AI600" s="182"/>
      <c r="AJ600" s="182"/>
      <c r="AK600" s="182"/>
      <c r="AL600" s="182"/>
      <c r="AM600" s="167"/>
      <c r="AN600" s="181"/>
      <c r="AO600" s="181"/>
      <c r="AP600" s="181"/>
      <c r="AQ600" s="181"/>
      <c r="AR600" s="181"/>
      <c r="AS600" s="181"/>
      <c r="AT600" s="181"/>
      <c r="AU600" s="181"/>
      <c r="AV600" s="181"/>
      <c r="AW600" s="181"/>
      <c r="AX600" s="181"/>
      <c r="AY600" s="181"/>
      <c r="AZ600" s="181"/>
      <c r="BA600" s="181"/>
      <c r="BB600" s="181"/>
      <c r="BC600" s="181"/>
      <c r="BD600" s="181"/>
      <c r="BE600" s="181"/>
      <c r="BF600" s="181"/>
      <c r="BG600" s="181"/>
      <c r="BH600" s="181"/>
      <c r="BI600" s="181"/>
      <c r="BJ600" s="181"/>
      <c r="BK600" s="181"/>
      <c r="BL600" s="181"/>
      <c r="BM600" s="181"/>
      <c r="BN600" s="181"/>
      <c r="BO600" s="181"/>
      <c r="BP600" s="181"/>
      <c r="BQ600" s="181"/>
      <c r="BR600" s="181"/>
      <c r="BS600" s="181"/>
      <c r="BT600" s="181"/>
      <c r="BU600" s="181"/>
      <c r="BV600" s="181"/>
      <c r="BW600" s="181"/>
      <c r="BX600" s="181"/>
      <c r="BY600" s="181"/>
    </row>
    <row r="601" spans="1:77" s="183" customFormat="1" ht="15.75" thickBot="1" x14ac:dyDescent="0.3">
      <c r="A601" s="173"/>
      <c r="B601" s="160"/>
      <c r="C601" s="161"/>
      <c r="D601" s="160" t="s">
        <v>338</v>
      </c>
      <c r="E601" s="173"/>
      <c r="F601" s="504"/>
      <c r="G601" s="510">
        <v>41.01</v>
      </c>
      <c r="H601" s="506" t="s">
        <v>340</v>
      </c>
      <c r="I601" s="166"/>
      <c r="J601" s="177"/>
      <c r="K601" s="160"/>
      <c r="L601" s="167"/>
      <c r="M601" s="167"/>
      <c r="N601" s="167">
        <v>41.01</v>
      </c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99">
        <v>41.01</v>
      </c>
      <c r="AF601" s="213">
        <v>0</v>
      </c>
      <c r="AG601" s="181"/>
      <c r="AH601" s="181"/>
      <c r="AI601" s="182"/>
      <c r="AJ601" s="182"/>
      <c r="AK601" s="182"/>
      <c r="AL601" s="182"/>
      <c r="AM601" s="167"/>
      <c r="AN601" s="181"/>
      <c r="AO601" s="181"/>
      <c r="AP601" s="181"/>
      <c r="AQ601" s="181"/>
      <c r="AR601" s="181"/>
      <c r="AS601" s="181"/>
      <c r="AT601" s="181"/>
      <c r="AU601" s="181"/>
      <c r="AV601" s="181"/>
      <c r="AW601" s="181"/>
      <c r="AX601" s="181"/>
      <c r="AY601" s="181"/>
      <c r="AZ601" s="181"/>
      <c r="BA601" s="181"/>
      <c r="BB601" s="181"/>
      <c r="BC601" s="181"/>
      <c r="BD601" s="181"/>
      <c r="BE601" s="181"/>
      <c r="BF601" s="181"/>
      <c r="BG601" s="181"/>
      <c r="BH601" s="181"/>
      <c r="BI601" s="181"/>
      <c r="BJ601" s="181"/>
      <c r="BK601" s="181"/>
      <c r="BL601" s="181"/>
      <c r="BM601" s="181"/>
      <c r="BN601" s="181"/>
      <c r="BO601" s="181"/>
      <c r="BP601" s="181"/>
      <c r="BQ601" s="181"/>
      <c r="BR601" s="181"/>
      <c r="BS601" s="181"/>
      <c r="BT601" s="181"/>
      <c r="BU601" s="181"/>
      <c r="BV601" s="181"/>
      <c r="BW601" s="181"/>
      <c r="BX601" s="181"/>
      <c r="BY601" s="181"/>
    </row>
    <row r="602" spans="1:77" s="183" customFormat="1" x14ac:dyDescent="0.25">
      <c r="A602" s="173"/>
      <c r="B602" s="160" t="s">
        <v>1040</v>
      </c>
      <c r="C602" s="161">
        <v>366</v>
      </c>
      <c r="D602" s="160" t="s">
        <v>649</v>
      </c>
      <c r="E602" s="497" t="s">
        <v>1012</v>
      </c>
      <c r="F602" s="496" t="s">
        <v>177</v>
      </c>
      <c r="G602" s="500">
        <v>132</v>
      </c>
      <c r="H602" s="413" t="s">
        <v>1041</v>
      </c>
      <c r="I602" s="166"/>
      <c r="J602" s="177"/>
      <c r="K602" s="160"/>
      <c r="L602" s="167">
        <v>22</v>
      </c>
      <c r="M602" s="167"/>
      <c r="N602" s="167"/>
      <c r="O602" s="167"/>
      <c r="P602" s="167"/>
      <c r="Q602" s="167"/>
      <c r="R602" s="167"/>
      <c r="S602" s="167"/>
      <c r="T602" s="167"/>
      <c r="U602" s="167">
        <v>110</v>
      </c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99">
        <v>132</v>
      </c>
      <c r="AF602" s="213">
        <v>0</v>
      </c>
      <c r="AG602" s="181"/>
      <c r="AH602" s="181"/>
      <c r="AI602" s="182"/>
      <c r="AJ602" s="182"/>
      <c r="AK602" s="182"/>
      <c r="AL602" s="182"/>
      <c r="AM602" s="167"/>
      <c r="AN602" s="181"/>
      <c r="AO602" s="181"/>
      <c r="AP602" s="181"/>
      <c r="AQ602" s="181"/>
      <c r="AR602" s="181"/>
      <c r="AS602" s="181"/>
      <c r="AT602" s="181"/>
      <c r="AU602" s="181"/>
      <c r="AV602" s="181"/>
      <c r="AW602" s="181"/>
      <c r="AX602" s="181"/>
      <c r="AY602" s="181"/>
      <c r="AZ602" s="181"/>
      <c r="BA602" s="181"/>
      <c r="BB602" s="181"/>
      <c r="BC602" s="181"/>
      <c r="BD602" s="181"/>
      <c r="BE602" s="181"/>
      <c r="BF602" s="181"/>
      <c r="BG602" s="181"/>
      <c r="BH602" s="181"/>
      <c r="BI602" s="181"/>
      <c r="BJ602" s="181"/>
      <c r="BK602" s="181"/>
      <c r="BL602" s="181"/>
      <c r="BM602" s="181"/>
      <c r="BN602" s="181"/>
      <c r="BO602" s="181"/>
      <c r="BP602" s="181"/>
      <c r="BQ602" s="181"/>
      <c r="BR602" s="181"/>
      <c r="BS602" s="181"/>
      <c r="BT602" s="181"/>
      <c r="BU602" s="181"/>
      <c r="BV602" s="181"/>
      <c r="BW602" s="181"/>
      <c r="BX602" s="181"/>
      <c r="BY602" s="181"/>
    </row>
    <row r="603" spans="1:77" s="183" customFormat="1" x14ac:dyDescent="0.25">
      <c r="A603" s="173"/>
      <c r="B603" s="160" t="s">
        <v>1042</v>
      </c>
      <c r="C603" s="161">
        <v>367</v>
      </c>
      <c r="D603" s="160" t="s">
        <v>278</v>
      </c>
      <c r="E603" s="511" t="s">
        <v>1012</v>
      </c>
      <c r="F603" s="496" t="s">
        <v>206</v>
      </c>
      <c r="G603" s="500">
        <v>27.6</v>
      </c>
      <c r="H603" s="413" t="s">
        <v>1021</v>
      </c>
      <c r="I603" s="166"/>
      <c r="J603" s="177"/>
      <c r="K603" s="160"/>
      <c r="L603" s="167">
        <v>4.5999999999999996</v>
      </c>
      <c r="M603" s="167"/>
      <c r="N603" s="167">
        <v>23</v>
      </c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99">
        <v>27.6</v>
      </c>
      <c r="AF603" s="213">
        <v>0</v>
      </c>
      <c r="AG603" s="181"/>
      <c r="AH603" s="181"/>
      <c r="AI603" s="182"/>
      <c r="AJ603" s="182"/>
      <c r="AK603" s="182"/>
      <c r="AL603" s="182"/>
      <c r="AM603" s="167"/>
      <c r="AN603" s="181"/>
      <c r="AO603" s="181"/>
      <c r="AP603" s="181"/>
      <c r="AQ603" s="181"/>
      <c r="AR603" s="181"/>
      <c r="AS603" s="181"/>
      <c r="AT603" s="181"/>
      <c r="AU603" s="181"/>
      <c r="AV603" s="181"/>
      <c r="AW603" s="181"/>
      <c r="AX603" s="181"/>
      <c r="AY603" s="181"/>
      <c r="AZ603" s="181"/>
      <c r="BA603" s="181"/>
      <c r="BB603" s="181"/>
      <c r="BC603" s="181"/>
      <c r="BD603" s="181"/>
      <c r="BE603" s="181"/>
      <c r="BF603" s="181"/>
      <c r="BG603" s="181"/>
      <c r="BH603" s="181"/>
      <c r="BI603" s="181"/>
      <c r="BJ603" s="181"/>
      <c r="BK603" s="181"/>
      <c r="BL603" s="181"/>
      <c r="BM603" s="181"/>
      <c r="BN603" s="181"/>
      <c r="BO603" s="181"/>
      <c r="BP603" s="181"/>
      <c r="BQ603" s="181"/>
      <c r="BR603" s="181"/>
      <c r="BS603" s="181"/>
      <c r="BT603" s="181"/>
      <c r="BU603" s="181"/>
      <c r="BV603" s="181"/>
      <c r="BW603" s="181"/>
      <c r="BX603" s="181"/>
      <c r="BY603" s="181"/>
    </row>
    <row r="604" spans="1:77" s="183" customFormat="1" x14ac:dyDescent="0.25">
      <c r="A604" s="173"/>
      <c r="B604" s="160"/>
      <c r="C604" s="161">
        <v>368</v>
      </c>
      <c r="D604" s="160" t="s">
        <v>343</v>
      </c>
      <c r="E604" s="173"/>
      <c r="F604" s="496" t="s">
        <v>1043</v>
      </c>
      <c r="G604" s="512">
        <v>15646.12</v>
      </c>
      <c r="H604" s="413" t="s">
        <v>1044</v>
      </c>
      <c r="I604" s="166"/>
      <c r="J604" s="177"/>
      <c r="K604" s="160"/>
      <c r="L604" s="167"/>
      <c r="M604" s="167"/>
      <c r="N604" s="167"/>
      <c r="O604" s="322">
        <v>15646.12</v>
      </c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99">
        <v>15646.12</v>
      </c>
      <c r="AF604" s="213">
        <v>0</v>
      </c>
      <c r="AG604" s="181"/>
      <c r="AH604" s="181"/>
      <c r="AI604" s="182"/>
      <c r="AJ604" s="182"/>
      <c r="AK604" s="182"/>
      <c r="AL604" s="182"/>
      <c r="AM604" s="322">
        <v>15646.12</v>
      </c>
      <c r="AN604" s="181"/>
      <c r="AO604" s="181"/>
      <c r="AP604" s="181"/>
      <c r="AQ604" s="181"/>
      <c r="AR604" s="181"/>
      <c r="AS604" s="181"/>
      <c r="AT604" s="181"/>
      <c r="AU604" s="181"/>
      <c r="AV604" s="181"/>
      <c r="AW604" s="181"/>
      <c r="AX604" s="181"/>
      <c r="AY604" s="181"/>
      <c r="AZ604" s="181"/>
      <c r="BA604" s="181"/>
      <c r="BB604" s="181"/>
      <c r="BC604" s="181"/>
      <c r="BD604" s="181"/>
      <c r="BE604" s="181"/>
      <c r="BF604" s="181"/>
      <c r="BG604" s="181"/>
      <c r="BH604" s="181"/>
      <c r="BI604" s="181"/>
      <c r="BJ604" s="181"/>
      <c r="BK604" s="181"/>
      <c r="BL604" s="181"/>
      <c r="BM604" s="181"/>
      <c r="BN604" s="181"/>
      <c r="BO604" s="181"/>
      <c r="BP604" s="181"/>
      <c r="BQ604" s="181"/>
      <c r="BR604" s="181"/>
      <c r="BS604" s="181"/>
      <c r="BT604" s="181"/>
      <c r="BU604" s="181"/>
      <c r="BV604" s="181"/>
      <c r="BW604" s="181"/>
      <c r="BX604" s="181"/>
      <c r="BY604" s="181"/>
    </row>
    <row r="605" spans="1:77" s="183" customFormat="1" x14ac:dyDescent="0.25">
      <c r="A605" s="173"/>
      <c r="B605" s="160" t="s">
        <v>1045</v>
      </c>
      <c r="C605" s="161">
        <v>369</v>
      </c>
      <c r="D605" s="160" t="s">
        <v>308</v>
      </c>
      <c r="E605" s="511" t="s">
        <v>1012</v>
      </c>
      <c r="F605" s="699" t="s">
        <v>203</v>
      </c>
      <c r="G605" s="700">
        <v>3890.8</v>
      </c>
      <c r="H605" s="413" t="s">
        <v>1046</v>
      </c>
      <c r="I605" s="166"/>
      <c r="J605" s="177"/>
      <c r="K605" s="160"/>
      <c r="L605" s="167"/>
      <c r="M605" s="167"/>
      <c r="N605" s="167"/>
      <c r="O605" s="322">
        <v>3890.8</v>
      </c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99">
        <v>3890.8</v>
      </c>
      <c r="AF605" s="301">
        <v>0</v>
      </c>
      <c r="AG605" s="181"/>
      <c r="AH605" s="181"/>
      <c r="AI605" s="182"/>
      <c r="AJ605" s="182"/>
      <c r="AK605" s="182"/>
      <c r="AL605" s="182"/>
      <c r="AM605" s="322">
        <v>4365.8</v>
      </c>
      <c r="AN605" s="181"/>
      <c r="AO605" s="181"/>
      <c r="AP605" s="181"/>
      <c r="AQ605" s="181"/>
      <c r="AR605" s="181"/>
      <c r="AS605" s="181"/>
      <c r="AT605" s="181"/>
      <c r="AU605" s="181"/>
      <c r="AV605" s="181"/>
      <c r="AW605" s="181"/>
      <c r="AX605" s="181"/>
      <c r="AY605" s="181"/>
      <c r="AZ605" s="181"/>
      <c r="BA605" s="181"/>
      <c r="BB605" s="181"/>
      <c r="BC605" s="181"/>
      <c r="BD605" s="181"/>
      <c r="BE605" s="181"/>
      <c r="BF605" s="181"/>
      <c r="BG605" s="181"/>
      <c r="BH605" s="181"/>
      <c r="BI605" s="181"/>
      <c r="BJ605" s="181"/>
      <c r="BK605" s="181"/>
      <c r="BL605" s="181"/>
      <c r="BM605" s="181"/>
      <c r="BN605" s="181"/>
      <c r="BO605" s="181"/>
      <c r="BP605" s="181"/>
      <c r="BQ605" s="181"/>
      <c r="BR605" s="181"/>
      <c r="BS605" s="181"/>
      <c r="BT605" s="181"/>
      <c r="BU605" s="181"/>
      <c r="BV605" s="181"/>
      <c r="BW605" s="181"/>
      <c r="BX605" s="181"/>
      <c r="BY605" s="181"/>
    </row>
    <row r="606" spans="1:77" s="183" customFormat="1" x14ac:dyDescent="0.25">
      <c r="A606" s="173"/>
      <c r="B606" s="160" t="s">
        <v>1047</v>
      </c>
      <c r="C606" s="161">
        <v>370</v>
      </c>
      <c r="D606" s="160" t="s">
        <v>343</v>
      </c>
      <c r="E606" s="497" t="s">
        <v>1012</v>
      </c>
      <c r="F606" s="496" t="s">
        <v>207</v>
      </c>
      <c r="G606" s="500">
        <v>4898.74</v>
      </c>
      <c r="H606" s="413" t="s">
        <v>1048</v>
      </c>
      <c r="I606" s="166"/>
      <c r="J606" s="177"/>
      <c r="K606" s="160"/>
      <c r="L606" s="167"/>
      <c r="M606" s="167"/>
      <c r="N606" s="167"/>
      <c r="O606" s="322">
        <v>4898.74</v>
      </c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99">
        <v>4898.74</v>
      </c>
      <c r="AF606" s="213">
        <v>0</v>
      </c>
      <c r="AG606" s="181"/>
      <c r="AH606" s="181"/>
      <c r="AI606" s="182"/>
      <c r="AJ606" s="182"/>
      <c r="AK606" s="182"/>
      <c r="AL606" s="182"/>
      <c r="AM606" s="322">
        <v>4898.74</v>
      </c>
      <c r="AN606" s="181"/>
      <c r="AO606" s="181"/>
      <c r="AP606" s="181"/>
      <c r="AQ606" s="181"/>
      <c r="AR606" s="181"/>
      <c r="AS606" s="181"/>
      <c r="AT606" s="181"/>
      <c r="AU606" s="181"/>
      <c r="AV606" s="181"/>
      <c r="AW606" s="181"/>
      <c r="AX606" s="181"/>
      <c r="AY606" s="181"/>
      <c r="AZ606" s="181"/>
      <c r="BA606" s="181"/>
      <c r="BB606" s="181"/>
      <c r="BC606" s="181"/>
      <c r="BD606" s="181"/>
      <c r="BE606" s="181"/>
      <c r="BF606" s="181"/>
      <c r="BG606" s="181"/>
      <c r="BH606" s="181"/>
      <c r="BI606" s="181"/>
      <c r="BJ606" s="181"/>
      <c r="BK606" s="181"/>
      <c r="BL606" s="181"/>
      <c r="BM606" s="181"/>
      <c r="BN606" s="181"/>
      <c r="BO606" s="181"/>
      <c r="BP606" s="181"/>
      <c r="BQ606" s="181"/>
      <c r="BR606" s="181"/>
      <c r="BS606" s="181"/>
      <c r="BT606" s="181"/>
      <c r="BU606" s="181"/>
      <c r="BV606" s="181"/>
      <c r="BW606" s="181"/>
      <c r="BX606" s="181"/>
      <c r="BY606" s="181"/>
    </row>
    <row r="607" spans="1:77" s="183" customFormat="1" x14ac:dyDescent="0.25">
      <c r="A607" s="173"/>
      <c r="B607" s="160" t="s">
        <v>1049</v>
      </c>
      <c r="C607" s="161">
        <v>371</v>
      </c>
      <c r="D607" s="160" t="s">
        <v>374</v>
      </c>
      <c r="E607" s="511" t="s">
        <v>1012</v>
      </c>
      <c r="F607" s="496" t="s">
        <v>208</v>
      </c>
      <c r="G607" s="500">
        <v>39.6</v>
      </c>
      <c r="H607" s="413" t="s">
        <v>271</v>
      </c>
      <c r="I607" s="166"/>
      <c r="J607" s="177"/>
      <c r="K607" s="160"/>
      <c r="L607" s="167">
        <v>6.6</v>
      </c>
      <c r="M607" s="167"/>
      <c r="N607" s="167">
        <v>33</v>
      </c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99">
        <v>39.6</v>
      </c>
      <c r="AF607" s="213">
        <v>0</v>
      </c>
      <c r="AG607" s="181"/>
      <c r="AH607" s="181"/>
      <c r="AI607" s="182"/>
      <c r="AJ607" s="182"/>
      <c r="AK607" s="182"/>
      <c r="AL607" s="182"/>
      <c r="AM607" s="167"/>
      <c r="AN607" s="181"/>
      <c r="AO607" s="181"/>
      <c r="AP607" s="181"/>
      <c r="AQ607" s="181"/>
      <c r="AR607" s="181"/>
      <c r="AS607" s="181"/>
      <c r="AT607" s="181"/>
      <c r="AU607" s="181"/>
      <c r="AV607" s="181"/>
      <c r="AW607" s="181"/>
      <c r="AX607" s="181"/>
      <c r="AY607" s="181"/>
      <c r="AZ607" s="181"/>
      <c r="BA607" s="181"/>
      <c r="BB607" s="181"/>
      <c r="BC607" s="181"/>
      <c r="BD607" s="181"/>
      <c r="BE607" s="181"/>
      <c r="BF607" s="181"/>
      <c r="BG607" s="181"/>
      <c r="BH607" s="181"/>
      <c r="BI607" s="181"/>
      <c r="BJ607" s="181"/>
      <c r="BK607" s="181"/>
      <c r="BL607" s="181"/>
      <c r="BM607" s="181"/>
      <c r="BN607" s="181"/>
      <c r="BO607" s="181"/>
      <c r="BP607" s="181"/>
      <c r="BQ607" s="181"/>
      <c r="BR607" s="181"/>
      <c r="BS607" s="181"/>
      <c r="BT607" s="181"/>
      <c r="BU607" s="181"/>
      <c r="BV607" s="181"/>
      <c r="BW607" s="181"/>
      <c r="BX607" s="181"/>
      <c r="BY607" s="181"/>
    </row>
    <row r="608" spans="1:77" s="183" customFormat="1" ht="30" x14ac:dyDescent="0.25">
      <c r="A608" s="173"/>
      <c r="B608" s="160" t="s">
        <v>1050</v>
      </c>
      <c r="C608" s="161">
        <v>372</v>
      </c>
      <c r="D608" s="160" t="s">
        <v>299</v>
      </c>
      <c r="E608" s="511" t="s">
        <v>1012</v>
      </c>
      <c r="F608" s="496" t="s">
        <v>209</v>
      </c>
      <c r="G608" s="500">
        <v>569.98</v>
      </c>
      <c r="H608" s="413" t="s">
        <v>1051</v>
      </c>
      <c r="I608" s="166"/>
      <c r="J608" s="177"/>
      <c r="K608" s="160"/>
      <c r="L608" s="167">
        <v>95</v>
      </c>
      <c r="M608" s="167"/>
      <c r="N608" s="167">
        <v>474.98</v>
      </c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99">
        <v>569.98</v>
      </c>
      <c r="AF608" s="213">
        <v>0</v>
      </c>
      <c r="AG608" s="181"/>
      <c r="AH608" s="181"/>
      <c r="AI608" s="182"/>
      <c r="AJ608" s="182"/>
      <c r="AK608" s="182"/>
      <c r="AL608" s="182"/>
      <c r="AM608" s="167"/>
      <c r="AN608" s="181"/>
      <c r="AO608" s="181"/>
      <c r="AP608" s="181"/>
      <c r="AQ608" s="181"/>
      <c r="AR608" s="181"/>
      <c r="AS608" s="181"/>
      <c r="AT608" s="181"/>
      <c r="AU608" s="181"/>
      <c r="AV608" s="181"/>
      <c r="AW608" s="181"/>
      <c r="AX608" s="181"/>
      <c r="AY608" s="181"/>
      <c r="AZ608" s="181"/>
      <c r="BA608" s="181"/>
      <c r="BB608" s="181"/>
      <c r="BC608" s="181"/>
      <c r="BD608" s="181"/>
      <c r="BE608" s="181"/>
      <c r="BF608" s="181"/>
      <c r="BG608" s="181"/>
      <c r="BH608" s="181"/>
      <c r="BI608" s="181"/>
      <c r="BJ608" s="181"/>
      <c r="BK608" s="181"/>
      <c r="BL608" s="181"/>
      <c r="BM608" s="181"/>
      <c r="BN608" s="181"/>
      <c r="BO608" s="181"/>
      <c r="BP608" s="181"/>
      <c r="BQ608" s="181"/>
      <c r="BR608" s="181"/>
      <c r="BS608" s="181"/>
      <c r="BT608" s="181"/>
      <c r="BU608" s="181"/>
      <c r="BV608" s="181"/>
      <c r="BW608" s="181"/>
      <c r="BX608" s="181"/>
      <c r="BY608" s="181"/>
    </row>
    <row r="609" spans="1:77" s="183" customFormat="1" x14ac:dyDescent="0.25">
      <c r="A609" s="173"/>
      <c r="B609" s="160" t="s">
        <v>1052</v>
      </c>
      <c r="C609" s="161">
        <v>373</v>
      </c>
      <c r="D609" s="160" t="s">
        <v>470</v>
      </c>
      <c r="E609" s="511" t="s">
        <v>1012</v>
      </c>
      <c r="F609" s="496" t="s">
        <v>210</v>
      </c>
      <c r="G609" s="500">
        <v>180</v>
      </c>
      <c r="H609" s="413" t="s">
        <v>471</v>
      </c>
      <c r="I609" s="166"/>
      <c r="J609" s="177"/>
      <c r="K609" s="160"/>
      <c r="L609" s="167"/>
      <c r="M609" s="167"/>
      <c r="N609" s="167">
        <v>180</v>
      </c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99">
        <v>180</v>
      </c>
      <c r="AF609" s="213">
        <v>0</v>
      </c>
      <c r="AG609" s="181"/>
      <c r="AH609" s="181"/>
      <c r="AI609" s="182"/>
      <c r="AJ609" s="182"/>
      <c r="AK609" s="182"/>
      <c r="AL609" s="182"/>
      <c r="AM609" s="167"/>
      <c r="AN609" s="181"/>
      <c r="AO609" s="181"/>
      <c r="AP609" s="181"/>
      <c r="AQ609" s="181"/>
      <c r="AR609" s="181"/>
      <c r="AS609" s="181"/>
      <c r="AT609" s="181"/>
      <c r="AU609" s="181"/>
      <c r="AV609" s="181"/>
      <c r="AW609" s="181"/>
      <c r="AX609" s="181"/>
      <c r="AY609" s="181"/>
      <c r="AZ609" s="181"/>
      <c r="BA609" s="181"/>
      <c r="BB609" s="181"/>
      <c r="BC609" s="181"/>
      <c r="BD609" s="181"/>
      <c r="BE609" s="181"/>
      <c r="BF609" s="181"/>
      <c r="BG609" s="181"/>
      <c r="BH609" s="181"/>
      <c r="BI609" s="181"/>
      <c r="BJ609" s="181"/>
      <c r="BK609" s="181"/>
      <c r="BL609" s="181"/>
      <c r="BM609" s="181"/>
      <c r="BN609" s="181"/>
      <c r="BO609" s="181"/>
      <c r="BP609" s="181"/>
      <c r="BQ609" s="181"/>
      <c r="BR609" s="181"/>
      <c r="BS609" s="181"/>
      <c r="BT609" s="181"/>
      <c r="BU609" s="181"/>
      <c r="BV609" s="181"/>
      <c r="BW609" s="181"/>
      <c r="BX609" s="181"/>
      <c r="BY609" s="181"/>
    </row>
    <row r="610" spans="1:77" s="183" customFormat="1" x14ac:dyDescent="0.25">
      <c r="A610" s="173"/>
      <c r="B610" s="160" t="s">
        <v>1053</v>
      </c>
      <c r="C610" s="161">
        <v>374</v>
      </c>
      <c r="D610" s="160" t="s">
        <v>291</v>
      </c>
      <c r="E610" s="511" t="s">
        <v>1012</v>
      </c>
      <c r="F610" s="496" t="s">
        <v>211</v>
      </c>
      <c r="G610" s="500">
        <v>121.56</v>
      </c>
      <c r="H610" s="413" t="s">
        <v>1054</v>
      </c>
      <c r="I610" s="166"/>
      <c r="J610" s="177"/>
      <c r="K610" s="160"/>
      <c r="L610" s="167">
        <v>20.260000000000002</v>
      </c>
      <c r="M610" s="167">
        <v>101.3</v>
      </c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99">
        <v>121.56</v>
      </c>
      <c r="AF610" s="213">
        <v>0</v>
      </c>
      <c r="AG610" s="181"/>
      <c r="AH610" s="181"/>
      <c r="AI610" s="182"/>
      <c r="AJ610" s="182"/>
      <c r="AK610" s="182"/>
      <c r="AL610" s="182"/>
      <c r="AM610" s="167"/>
      <c r="AN610" s="181"/>
      <c r="AO610" s="181"/>
      <c r="AP610" s="181"/>
      <c r="AQ610" s="181"/>
      <c r="AR610" s="181"/>
      <c r="AS610" s="181"/>
      <c r="AT610" s="181"/>
      <c r="AU610" s="181"/>
      <c r="AV610" s="181"/>
      <c r="AW610" s="181"/>
      <c r="AX610" s="181"/>
      <c r="AY610" s="181"/>
      <c r="AZ610" s="181"/>
      <c r="BA610" s="181"/>
      <c r="BB610" s="181"/>
      <c r="BC610" s="181"/>
      <c r="BD610" s="181"/>
      <c r="BE610" s="181"/>
      <c r="BF610" s="181"/>
      <c r="BG610" s="181"/>
      <c r="BH610" s="181"/>
      <c r="BI610" s="181"/>
      <c r="BJ610" s="181"/>
      <c r="BK610" s="181"/>
      <c r="BL610" s="181"/>
      <c r="BM610" s="181"/>
      <c r="BN610" s="181"/>
      <c r="BO610" s="181"/>
      <c r="BP610" s="181"/>
      <c r="BQ610" s="181"/>
      <c r="BR610" s="181"/>
      <c r="BS610" s="181"/>
      <c r="BT610" s="181"/>
      <c r="BU610" s="181"/>
      <c r="BV610" s="181"/>
      <c r="BW610" s="181"/>
      <c r="BX610" s="181"/>
      <c r="BY610" s="181"/>
    </row>
    <row r="611" spans="1:77" s="183" customFormat="1" ht="30" x14ac:dyDescent="0.25">
      <c r="A611" s="173"/>
      <c r="B611" s="160" t="s">
        <v>1055</v>
      </c>
      <c r="C611" s="161">
        <v>375</v>
      </c>
      <c r="D611" s="160" t="s">
        <v>573</v>
      </c>
      <c r="E611" s="511" t="s">
        <v>1012</v>
      </c>
      <c r="F611" s="496" t="s">
        <v>212</v>
      </c>
      <c r="G611" s="500">
        <v>168</v>
      </c>
      <c r="H611" s="413" t="s">
        <v>1056</v>
      </c>
      <c r="I611" s="166"/>
      <c r="J611" s="177"/>
      <c r="K611" s="160"/>
      <c r="L611" s="673">
        <v>28</v>
      </c>
      <c r="M611" s="167"/>
      <c r="N611" s="167"/>
      <c r="O611" s="167"/>
      <c r="P611" s="167"/>
      <c r="Q611" s="167"/>
      <c r="R611" s="167">
        <v>140</v>
      </c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99">
        <v>168</v>
      </c>
      <c r="AF611" s="213">
        <v>0</v>
      </c>
      <c r="AG611" s="181"/>
      <c r="AH611" s="181"/>
      <c r="AI611" s="182"/>
      <c r="AJ611" s="182"/>
      <c r="AK611" s="182"/>
      <c r="AL611" s="182"/>
      <c r="AM611" s="167"/>
      <c r="AN611" s="181"/>
      <c r="AO611" s="181"/>
      <c r="AP611" s="181"/>
      <c r="AQ611" s="181"/>
      <c r="AR611" s="181"/>
      <c r="AS611" s="181"/>
      <c r="AT611" s="181"/>
      <c r="AU611" s="181"/>
      <c r="AV611" s="181"/>
      <c r="AW611" s="181"/>
      <c r="AX611" s="181"/>
      <c r="AY611" s="181"/>
      <c r="AZ611" s="181"/>
      <c r="BA611" s="181"/>
      <c r="BB611" s="181"/>
      <c r="BC611" s="181"/>
      <c r="BD611" s="181"/>
      <c r="BE611" s="181"/>
      <c r="BF611" s="181"/>
      <c r="BG611" s="181"/>
      <c r="BH611" s="181"/>
      <c r="BI611" s="181"/>
      <c r="BJ611" s="181"/>
      <c r="BK611" s="181"/>
      <c r="BL611" s="181"/>
      <c r="BM611" s="181"/>
      <c r="BN611" s="181"/>
      <c r="BO611" s="181"/>
      <c r="BP611" s="181"/>
      <c r="BQ611" s="181"/>
      <c r="BR611" s="181"/>
      <c r="BS611" s="181"/>
      <c r="BT611" s="181"/>
      <c r="BU611" s="181"/>
      <c r="BV611" s="181"/>
      <c r="BW611" s="181"/>
      <c r="BX611" s="181"/>
      <c r="BY611" s="181"/>
    </row>
    <row r="612" spans="1:77" s="183" customFormat="1" x14ac:dyDescent="0.25">
      <c r="A612" s="173"/>
      <c r="B612" s="160" t="s">
        <v>1057</v>
      </c>
      <c r="C612" s="161">
        <v>376</v>
      </c>
      <c r="D612" s="160" t="s">
        <v>1058</v>
      </c>
      <c r="E612" s="511" t="s">
        <v>1012</v>
      </c>
      <c r="F612" s="496" t="s">
        <v>213</v>
      </c>
      <c r="G612" s="500">
        <v>27.49</v>
      </c>
      <c r="H612" s="413" t="s">
        <v>1059</v>
      </c>
      <c r="I612" s="166"/>
      <c r="J612" s="177"/>
      <c r="K612" s="160"/>
      <c r="L612" s="167">
        <v>4.58</v>
      </c>
      <c r="M612" s="167">
        <v>22.91</v>
      </c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99">
        <v>27.490000000000002</v>
      </c>
      <c r="AF612" s="213">
        <v>0</v>
      </c>
      <c r="AG612" s="181"/>
      <c r="AH612" s="181"/>
      <c r="AI612" s="182"/>
      <c r="AJ612" s="182"/>
      <c r="AK612" s="182"/>
      <c r="AL612" s="182"/>
      <c r="AM612" s="167"/>
      <c r="AN612" s="181"/>
      <c r="AO612" s="181"/>
      <c r="AP612" s="181"/>
      <c r="AQ612" s="181"/>
      <c r="AR612" s="181"/>
      <c r="AS612" s="181"/>
      <c r="AT612" s="181"/>
      <c r="AU612" s="181"/>
      <c r="AV612" s="181"/>
      <c r="AW612" s="181"/>
      <c r="AX612" s="181"/>
      <c r="AY612" s="181"/>
      <c r="AZ612" s="181"/>
      <c r="BA612" s="181"/>
      <c r="BB612" s="181"/>
      <c r="BC612" s="181"/>
      <c r="BD612" s="181"/>
      <c r="BE612" s="181"/>
      <c r="BF612" s="181"/>
      <c r="BG612" s="181"/>
      <c r="BH612" s="181"/>
      <c r="BI612" s="181"/>
      <c r="BJ612" s="181"/>
      <c r="BK612" s="181"/>
      <c r="BL612" s="181"/>
      <c r="BM612" s="181"/>
      <c r="BN612" s="181"/>
      <c r="BO612" s="181"/>
      <c r="BP612" s="181"/>
      <c r="BQ612" s="181"/>
      <c r="BR612" s="181"/>
      <c r="BS612" s="181"/>
      <c r="BT612" s="181"/>
      <c r="BU612" s="181"/>
      <c r="BV612" s="181"/>
      <c r="BW612" s="181"/>
      <c r="BX612" s="181"/>
      <c r="BY612" s="181"/>
    </row>
    <row r="613" spans="1:77" s="183" customFormat="1" x14ac:dyDescent="0.25">
      <c r="A613" s="173"/>
      <c r="B613" s="160" t="s">
        <v>1060</v>
      </c>
      <c r="C613" s="161">
        <v>377</v>
      </c>
      <c r="D613" s="160" t="s">
        <v>1061</v>
      </c>
      <c r="E613" s="511" t="s">
        <v>1012</v>
      </c>
      <c r="F613" s="496" t="s">
        <v>214</v>
      </c>
      <c r="G613" s="513">
        <v>114</v>
      </c>
      <c r="H613" s="413" t="s">
        <v>1062</v>
      </c>
      <c r="I613" s="166"/>
      <c r="J613" s="177"/>
      <c r="K613" s="160"/>
      <c r="L613" s="167">
        <v>19</v>
      </c>
      <c r="M613" s="167">
        <v>95</v>
      </c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99">
        <v>114</v>
      </c>
      <c r="AF613" s="213">
        <v>0</v>
      </c>
      <c r="AG613" s="181"/>
      <c r="AH613" s="181"/>
      <c r="AI613" s="182"/>
      <c r="AJ613" s="182"/>
      <c r="AK613" s="182"/>
      <c r="AL613" s="182"/>
      <c r="AM613" s="167"/>
      <c r="AN613" s="181"/>
      <c r="AO613" s="181"/>
      <c r="AP613" s="181"/>
      <c r="AQ613" s="181"/>
      <c r="AR613" s="181"/>
      <c r="AS613" s="181"/>
      <c r="AT613" s="181"/>
      <c r="AU613" s="181"/>
      <c r="AV613" s="181"/>
      <c r="AW613" s="181"/>
      <c r="AX613" s="181"/>
      <c r="AY613" s="181"/>
      <c r="AZ613" s="181"/>
      <c r="BA613" s="181"/>
      <c r="BB613" s="181"/>
      <c r="BC613" s="181"/>
      <c r="BD613" s="181"/>
      <c r="BE613" s="181"/>
      <c r="BF613" s="181"/>
      <c r="BG613" s="181"/>
      <c r="BH613" s="181"/>
      <c r="BI613" s="181"/>
      <c r="BJ613" s="181"/>
      <c r="BK613" s="181"/>
      <c r="BL613" s="181"/>
      <c r="BM613" s="181"/>
      <c r="BN613" s="181"/>
      <c r="BO613" s="181"/>
      <c r="BP613" s="181"/>
      <c r="BQ613" s="181"/>
      <c r="BR613" s="181"/>
      <c r="BS613" s="181"/>
      <c r="BT613" s="181"/>
      <c r="BU613" s="181"/>
      <c r="BV613" s="181"/>
      <c r="BW613" s="181"/>
      <c r="BX613" s="181"/>
      <c r="BY613" s="181"/>
    </row>
    <row r="614" spans="1:77" s="183" customFormat="1" x14ac:dyDescent="0.25">
      <c r="A614" s="173"/>
      <c r="B614" s="160" t="s">
        <v>1063</v>
      </c>
      <c r="C614" s="161">
        <v>378</v>
      </c>
      <c r="D614" s="160" t="s">
        <v>1064</v>
      </c>
      <c r="E614" s="511" t="s">
        <v>1012</v>
      </c>
      <c r="F614" s="197" t="s">
        <v>215</v>
      </c>
      <c r="G614" s="357">
        <v>12.5</v>
      </c>
      <c r="H614" s="249" t="s">
        <v>1065</v>
      </c>
      <c r="I614" s="166"/>
      <c r="J614" s="177"/>
      <c r="K614" s="160"/>
      <c r="L614" s="167"/>
      <c r="M614" s="167"/>
      <c r="N614" s="167">
        <v>12.5</v>
      </c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99">
        <v>12.5</v>
      </c>
      <c r="AF614" s="213">
        <v>0</v>
      </c>
      <c r="AG614" s="181"/>
      <c r="AH614" s="181"/>
      <c r="AI614" s="182"/>
      <c r="AJ614" s="182"/>
      <c r="AK614" s="182"/>
      <c r="AL614" s="182"/>
      <c r="AM614" s="167"/>
      <c r="AN614" s="181"/>
      <c r="AO614" s="181"/>
      <c r="AP614" s="181"/>
      <c r="AQ614" s="181"/>
      <c r="AR614" s="181"/>
      <c r="AS614" s="181"/>
      <c r="AT614" s="181"/>
      <c r="AU614" s="181"/>
      <c r="AV614" s="181"/>
      <c r="AW614" s="181"/>
      <c r="AX614" s="181"/>
      <c r="AY614" s="181"/>
      <c r="AZ614" s="181"/>
      <c r="BA614" s="181"/>
      <c r="BB614" s="181"/>
      <c r="BC614" s="181"/>
      <c r="BD614" s="181"/>
      <c r="BE614" s="181"/>
      <c r="BF614" s="181"/>
      <c r="BG614" s="181"/>
      <c r="BH614" s="181"/>
      <c r="BI614" s="181"/>
      <c r="BJ614" s="181"/>
      <c r="BK614" s="181"/>
      <c r="BL614" s="181"/>
      <c r="BM614" s="181"/>
      <c r="BN614" s="181"/>
      <c r="BO614" s="181"/>
      <c r="BP614" s="181"/>
      <c r="BQ614" s="181"/>
      <c r="BR614" s="181"/>
      <c r="BS614" s="181"/>
      <c r="BT614" s="181"/>
      <c r="BU614" s="181"/>
      <c r="BV614" s="181"/>
      <c r="BW614" s="181"/>
      <c r="BX614" s="181"/>
      <c r="BY614" s="181"/>
    </row>
    <row r="615" spans="1:77" s="183" customFormat="1" x14ac:dyDescent="0.25">
      <c r="A615" s="173"/>
      <c r="B615" s="160" t="s">
        <v>1066</v>
      </c>
      <c r="C615" s="161">
        <v>379</v>
      </c>
      <c r="D615" s="160" t="s">
        <v>1064</v>
      </c>
      <c r="E615" s="511" t="s">
        <v>1012</v>
      </c>
      <c r="F615" s="197" t="s">
        <v>216</v>
      </c>
      <c r="G615" s="357">
        <v>100</v>
      </c>
      <c r="H615" s="249" t="s">
        <v>1067</v>
      </c>
      <c r="I615" s="166"/>
      <c r="J615" s="177"/>
      <c r="K615" s="160"/>
      <c r="L615" s="167"/>
      <c r="M615" s="167"/>
      <c r="N615" s="167">
        <v>100</v>
      </c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99">
        <v>100</v>
      </c>
      <c r="AF615" s="213">
        <v>0</v>
      </c>
      <c r="AG615" s="181"/>
      <c r="AH615" s="181"/>
      <c r="AI615" s="182"/>
      <c r="AJ615" s="182"/>
      <c r="AK615" s="182"/>
      <c r="AL615" s="182"/>
      <c r="AM615" s="167"/>
      <c r="AN615" s="181"/>
      <c r="AO615" s="181"/>
      <c r="AP615" s="181"/>
      <c r="AQ615" s="181"/>
      <c r="AR615" s="181"/>
      <c r="AS615" s="181"/>
      <c r="AT615" s="181"/>
      <c r="AU615" s="181"/>
      <c r="AV615" s="181"/>
      <c r="AW615" s="181"/>
      <c r="AX615" s="181"/>
      <c r="AY615" s="181"/>
      <c r="AZ615" s="181"/>
      <c r="BA615" s="181"/>
      <c r="BB615" s="181"/>
      <c r="BC615" s="181"/>
      <c r="BD615" s="181"/>
      <c r="BE615" s="181"/>
      <c r="BF615" s="181"/>
      <c r="BG615" s="181"/>
      <c r="BH615" s="181"/>
      <c r="BI615" s="181"/>
      <c r="BJ615" s="181"/>
      <c r="BK615" s="181"/>
      <c r="BL615" s="181"/>
      <c r="BM615" s="181"/>
      <c r="BN615" s="181"/>
      <c r="BO615" s="181"/>
      <c r="BP615" s="181"/>
      <c r="BQ615" s="181"/>
      <c r="BR615" s="181"/>
      <c r="BS615" s="181"/>
      <c r="BT615" s="181"/>
      <c r="BU615" s="181"/>
      <c r="BV615" s="181"/>
      <c r="BW615" s="181"/>
      <c r="BX615" s="181"/>
      <c r="BY615" s="181"/>
    </row>
    <row r="616" spans="1:77" s="183" customFormat="1" ht="15.75" thickBot="1" x14ac:dyDescent="0.3">
      <c r="A616" s="173"/>
      <c r="B616" s="160" t="s">
        <v>1068</v>
      </c>
      <c r="C616" s="161">
        <v>380</v>
      </c>
      <c r="D616" s="160" t="s">
        <v>343</v>
      </c>
      <c r="E616" s="511" t="s">
        <v>1012</v>
      </c>
      <c r="F616" s="197" t="s">
        <v>217</v>
      </c>
      <c r="G616" s="514">
        <v>2.4</v>
      </c>
      <c r="H616" s="249" t="s">
        <v>1069</v>
      </c>
      <c r="I616" s="166"/>
      <c r="J616" s="177"/>
      <c r="K616" s="160"/>
      <c r="L616" s="299">
        <v>0.4</v>
      </c>
      <c r="M616" s="167"/>
      <c r="N616" s="167">
        <v>2</v>
      </c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99">
        <v>2.4</v>
      </c>
      <c r="AF616" s="213">
        <v>0</v>
      </c>
      <c r="AG616" s="181"/>
      <c r="AH616" s="181"/>
      <c r="AI616" s="182"/>
      <c r="AJ616" s="182"/>
      <c r="AK616" s="182"/>
      <c r="AL616" s="182"/>
      <c r="AM616" s="167"/>
      <c r="AN616" s="181"/>
      <c r="AO616" s="181"/>
      <c r="AP616" s="181"/>
      <c r="AQ616" s="181"/>
      <c r="AR616" s="181"/>
      <c r="AS616" s="181"/>
      <c r="AT616" s="181"/>
      <c r="AU616" s="181"/>
      <c r="AV616" s="181"/>
      <c r="AW616" s="181"/>
      <c r="AX616" s="181"/>
      <c r="AY616" s="181"/>
      <c r="AZ616" s="181"/>
      <c r="BA616" s="181"/>
      <c r="BB616" s="181"/>
      <c r="BC616" s="181"/>
      <c r="BD616" s="181"/>
      <c r="BE616" s="181"/>
      <c r="BF616" s="181"/>
      <c r="BG616" s="181"/>
      <c r="BH616" s="181"/>
      <c r="BI616" s="181"/>
      <c r="BJ616" s="181"/>
      <c r="BK616" s="181"/>
      <c r="BL616" s="181"/>
      <c r="BM616" s="181"/>
      <c r="BN616" s="181"/>
      <c r="BO616" s="181"/>
      <c r="BP616" s="181"/>
      <c r="BQ616" s="181"/>
      <c r="BR616" s="181"/>
      <c r="BS616" s="181"/>
      <c r="BT616" s="181"/>
      <c r="BU616" s="181"/>
      <c r="BV616" s="181"/>
      <c r="BW616" s="181"/>
      <c r="BX616" s="181"/>
      <c r="BY616" s="181"/>
    </row>
    <row r="617" spans="1:77" s="183" customFormat="1" x14ac:dyDescent="0.25">
      <c r="A617" s="173"/>
      <c r="B617" s="160" t="s">
        <v>1070</v>
      </c>
      <c r="C617" s="161">
        <v>381</v>
      </c>
      <c r="D617" s="160" t="s">
        <v>313</v>
      </c>
      <c r="E617" s="511" t="s">
        <v>1012</v>
      </c>
      <c r="F617" s="473" t="s">
        <v>339</v>
      </c>
      <c r="G617" s="515">
        <v>7.99</v>
      </c>
      <c r="H617" s="389" t="s">
        <v>1071</v>
      </c>
      <c r="I617" s="166"/>
      <c r="J617" s="162"/>
      <c r="K617" s="160"/>
      <c r="L617" s="673">
        <v>1.33</v>
      </c>
      <c r="M617" s="167">
        <v>6.66</v>
      </c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99">
        <v>7.99</v>
      </c>
      <c r="AF617" s="213">
        <v>0</v>
      </c>
      <c r="AG617" s="181"/>
      <c r="AH617" s="181"/>
      <c r="AI617" s="182"/>
      <c r="AJ617" s="182"/>
      <c r="AK617" s="182"/>
      <c r="AL617" s="182"/>
      <c r="AM617" s="167"/>
      <c r="AN617" s="181"/>
      <c r="AO617" s="181"/>
      <c r="AP617" s="181"/>
      <c r="AQ617" s="181"/>
      <c r="AR617" s="181"/>
      <c r="AS617" s="181"/>
      <c r="AT617" s="181"/>
      <c r="AU617" s="181"/>
      <c r="AV617" s="181"/>
      <c r="AW617" s="181"/>
      <c r="AX617" s="181"/>
      <c r="AY617" s="181"/>
      <c r="AZ617" s="181"/>
      <c r="BA617" s="181"/>
      <c r="BB617" s="181"/>
      <c r="BC617" s="181"/>
      <c r="BD617" s="181"/>
      <c r="BE617" s="181"/>
      <c r="BF617" s="181"/>
      <c r="BG617" s="181"/>
      <c r="BH617" s="181"/>
      <c r="BI617" s="181"/>
      <c r="BJ617" s="181"/>
      <c r="BK617" s="181"/>
      <c r="BL617" s="181"/>
      <c r="BM617" s="181"/>
      <c r="BN617" s="181"/>
      <c r="BO617" s="181"/>
      <c r="BP617" s="181"/>
      <c r="BQ617" s="181"/>
      <c r="BR617" s="181"/>
      <c r="BS617" s="181"/>
      <c r="BT617" s="181"/>
      <c r="BU617" s="181"/>
      <c r="BV617" s="181"/>
      <c r="BW617" s="181"/>
      <c r="BX617" s="181"/>
      <c r="BY617" s="181"/>
    </row>
    <row r="618" spans="1:77" s="183" customFormat="1" x14ac:dyDescent="0.25">
      <c r="A618" s="173"/>
      <c r="B618" s="160"/>
      <c r="C618" s="161"/>
      <c r="D618" s="160" t="s">
        <v>313</v>
      </c>
      <c r="E618" s="511" t="s">
        <v>1012</v>
      </c>
      <c r="F618" s="473"/>
      <c r="G618" s="516">
        <v>7.98</v>
      </c>
      <c r="H618" s="389" t="s">
        <v>1072</v>
      </c>
      <c r="I618" s="166"/>
      <c r="J618" s="162"/>
      <c r="K618" s="160"/>
      <c r="L618" s="673">
        <v>1.32</v>
      </c>
      <c r="M618" s="167">
        <v>6.66</v>
      </c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99">
        <v>7.98</v>
      </c>
      <c r="AF618" s="213">
        <v>0</v>
      </c>
      <c r="AG618" s="181"/>
      <c r="AH618" s="181"/>
      <c r="AI618" s="182"/>
      <c r="AJ618" s="182"/>
      <c r="AK618" s="182"/>
      <c r="AL618" s="182"/>
      <c r="AM618" s="167"/>
      <c r="AN618" s="181"/>
      <c r="AO618" s="181"/>
      <c r="AP618" s="181"/>
      <c r="AQ618" s="181"/>
      <c r="AR618" s="181"/>
      <c r="AS618" s="181"/>
      <c r="AT618" s="181"/>
      <c r="AU618" s="181"/>
      <c r="AV618" s="181"/>
      <c r="AW618" s="181"/>
      <c r="AX618" s="181"/>
      <c r="AY618" s="181"/>
      <c r="AZ618" s="181"/>
      <c r="BA618" s="181"/>
      <c r="BB618" s="181"/>
      <c r="BC618" s="181"/>
      <c r="BD618" s="181"/>
      <c r="BE618" s="181"/>
      <c r="BF618" s="181"/>
      <c r="BG618" s="181"/>
      <c r="BH618" s="181"/>
      <c r="BI618" s="181"/>
      <c r="BJ618" s="181"/>
      <c r="BK618" s="181"/>
      <c r="BL618" s="181"/>
      <c r="BM618" s="181"/>
      <c r="BN618" s="181"/>
      <c r="BO618" s="181"/>
      <c r="BP618" s="181"/>
      <c r="BQ618" s="181"/>
      <c r="BR618" s="181"/>
      <c r="BS618" s="181"/>
      <c r="BT618" s="181"/>
      <c r="BU618" s="181"/>
      <c r="BV618" s="181"/>
      <c r="BW618" s="181"/>
      <c r="BX618" s="181"/>
      <c r="BY618" s="181"/>
    </row>
    <row r="619" spans="1:77" s="183" customFormat="1" x14ac:dyDescent="0.25">
      <c r="A619" s="173"/>
      <c r="B619" s="160"/>
      <c r="C619" s="161"/>
      <c r="D619" s="160" t="s">
        <v>573</v>
      </c>
      <c r="E619" s="511" t="s">
        <v>1012</v>
      </c>
      <c r="F619" s="473"/>
      <c r="G619" s="516">
        <v>1.45</v>
      </c>
      <c r="H619" s="389" t="s">
        <v>1073</v>
      </c>
      <c r="I619" s="166"/>
      <c r="J619" s="162"/>
      <c r="K619" s="160"/>
      <c r="L619" s="673">
        <v>0.13</v>
      </c>
      <c r="M619" s="167"/>
      <c r="N619" s="167">
        <v>1.32</v>
      </c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99">
        <v>1.4500000000000002</v>
      </c>
      <c r="AF619" s="213">
        <v>0</v>
      </c>
      <c r="AG619" s="181"/>
      <c r="AH619" s="181"/>
      <c r="AI619" s="182"/>
      <c r="AJ619" s="182"/>
      <c r="AK619" s="182"/>
      <c r="AL619" s="182"/>
      <c r="AM619" s="167"/>
      <c r="AN619" s="181"/>
      <c r="AO619" s="181"/>
      <c r="AP619" s="181"/>
      <c r="AQ619" s="181"/>
      <c r="AR619" s="181"/>
      <c r="AS619" s="181"/>
      <c r="AT619" s="181"/>
      <c r="AU619" s="181"/>
      <c r="AV619" s="181"/>
      <c r="AW619" s="181"/>
      <c r="AX619" s="181"/>
      <c r="AY619" s="181"/>
      <c r="AZ619" s="181"/>
      <c r="BA619" s="181"/>
      <c r="BB619" s="181"/>
      <c r="BC619" s="181"/>
      <c r="BD619" s="181"/>
      <c r="BE619" s="181"/>
      <c r="BF619" s="181"/>
      <c r="BG619" s="181"/>
      <c r="BH619" s="181"/>
      <c r="BI619" s="181"/>
      <c r="BJ619" s="181"/>
      <c r="BK619" s="181"/>
      <c r="BL619" s="181"/>
      <c r="BM619" s="181"/>
      <c r="BN619" s="181"/>
      <c r="BO619" s="181"/>
      <c r="BP619" s="181"/>
      <c r="BQ619" s="181"/>
      <c r="BR619" s="181"/>
      <c r="BS619" s="181"/>
      <c r="BT619" s="181"/>
      <c r="BU619" s="181"/>
      <c r="BV619" s="181"/>
      <c r="BW619" s="181"/>
      <c r="BX619" s="181"/>
      <c r="BY619" s="181"/>
    </row>
    <row r="620" spans="1:77" s="183" customFormat="1" x14ac:dyDescent="0.25">
      <c r="A620" s="173"/>
      <c r="B620" s="160"/>
      <c r="C620" s="161"/>
      <c r="D620" s="160" t="s">
        <v>573</v>
      </c>
      <c r="E620" s="511" t="s">
        <v>1012</v>
      </c>
      <c r="F620" s="473"/>
      <c r="G620" s="516">
        <v>4.0199999999999996</v>
      </c>
      <c r="H620" s="389" t="s">
        <v>1074</v>
      </c>
      <c r="I620" s="166"/>
      <c r="J620" s="162"/>
      <c r="K620" s="160"/>
      <c r="L620" s="299"/>
      <c r="M620" s="167"/>
      <c r="N620" s="167">
        <v>4.0199999999999996</v>
      </c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99">
        <v>4.0199999999999996</v>
      </c>
      <c r="AF620" s="213">
        <v>0</v>
      </c>
      <c r="AG620" s="181"/>
      <c r="AH620" s="181"/>
      <c r="AI620" s="182"/>
      <c r="AJ620" s="182"/>
      <c r="AK620" s="182"/>
      <c r="AL620" s="182"/>
      <c r="AM620" s="167"/>
      <c r="AN620" s="181"/>
      <c r="AO620" s="181"/>
      <c r="AP620" s="181"/>
      <c r="AQ620" s="181"/>
      <c r="AR620" s="181"/>
      <c r="AS620" s="181"/>
      <c r="AT620" s="181"/>
      <c r="AU620" s="181"/>
      <c r="AV620" s="181"/>
      <c r="AW620" s="181"/>
      <c r="AX620" s="181"/>
      <c r="AY620" s="181"/>
      <c r="AZ620" s="181"/>
      <c r="BA620" s="181"/>
      <c r="BB620" s="181"/>
      <c r="BC620" s="181"/>
      <c r="BD620" s="181"/>
      <c r="BE620" s="181"/>
      <c r="BF620" s="181"/>
      <c r="BG620" s="181"/>
      <c r="BH620" s="181"/>
      <c r="BI620" s="181"/>
      <c r="BJ620" s="181"/>
      <c r="BK620" s="181"/>
      <c r="BL620" s="181"/>
      <c r="BM620" s="181"/>
      <c r="BN620" s="181"/>
      <c r="BO620" s="181"/>
      <c r="BP620" s="181"/>
      <c r="BQ620" s="181"/>
      <c r="BR620" s="181"/>
      <c r="BS620" s="181"/>
      <c r="BT620" s="181"/>
      <c r="BU620" s="181"/>
      <c r="BV620" s="181"/>
      <c r="BW620" s="181"/>
      <c r="BX620" s="181"/>
      <c r="BY620" s="181"/>
    </row>
    <row r="621" spans="1:77" s="183" customFormat="1" x14ac:dyDescent="0.25">
      <c r="A621" s="173"/>
      <c r="B621" s="160"/>
      <c r="C621" s="161"/>
      <c r="D621" s="160" t="s">
        <v>573</v>
      </c>
      <c r="E621" s="511" t="s">
        <v>1012</v>
      </c>
      <c r="F621" s="473"/>
      <c r="G621" s="516">
        <v>58.15</v>
      </c>
      <c r="H621" s="389" t="s">
        <v>1075</v>
      </c>
      <c r="I621" s="166"/>
      <c r="J621" s="162"/>
      <c r="K621" s="160"/>
      <c r="L621" s="673">
        <v>9.69</v>
      </c>
      <c r="M621" s="167"/>
      <c r="N621" s="167">
        <v>48.46</v>
      </c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99">
        <v>58.15</v>
      </c>
      <c r="AF621" s="213">
        <v>0</v>
      </c>
      <c r="AG621" s="181"/>
      <c r="AH621" s="181"/>
      <c r="AI621" s="182"/>
      <c r="AJ621" s="182"/>
      <c r="AK621" s="182"/>
      <c r="AL621" s="182"/>
      <c r="AM621" s="167"/>
      <c r="AN621" s="181"/>
      <c r="AO621" s="181"/>
      <c r="AP621" s="181"/>
      <c r="AQ621" s="181"/>
      <c r="AR621" s="181"/>
      <c r="AS621" s="181"/>
      <c r="AT621" s="181"/>
      <c r="AU621" s="181"/>
      <c r="AV621" s="181"/>
      <c r="AW621" s="181"/>
      <c r="AX621" s="181"/>
      <c r="AY621" s="181"/>
      <c r="AZ621" s="181"/>
      <c r="BA621" s="181"/>
      <c r="BB621" s="181"/>
      <c r="BC621" s="181"/>
      <c r="BD621" s="181"/>
      <c r="BE621" s="181"/>
      <c r="BF621" s="181"/>
      <c r="BG621" s="181"/>
      <c r="BH621" s="181"/>
      <c r="BI621" s="181"/>
      <c r="BJ621" s="181"/>
      <c r="BK621" s="181"/>
      <c r="BL621" s="181"/>
      <c r="BM621" s="181"/>
      <c r="BN621" s="181"/>
      <c r="BO621" s="181"/>
      <c r="BP621" s="181"/>
      <c r="BQ621" s="181"/>
      <c r="BR621" s="181"/>
      <c r="BS621" s="181"/>
      <c r="BT621" s="181"/>
      <c r="BU621" s="181"/>
      <c r="BV621" s="181"/>
      <c r="BW621" s="181"/>
      <c r="BX621" s="181"/>
      <c r="BY621" s="181"/>
    </row>
    <row r="622" spans="1:77" s="183" customFormat="1" x14ac:dyDescent="0.25">
      <c r="A622" s="173"/>
      <c r="B622" s="160"/>
      <c r="C622" s="161"/>
      <c r="D622" s="160" t="s">
        <v>338</v>
      </c>
      <c r="E622" s="511" t="s">
        <v>1012</v>
      </c>
      <c r="F622" s="473"/>
      <c r="G622" s="516">
        <v>34.43</v>
      </c>
      <c r="H622" s="389" t="s">
        <v>340</v>
      </c>
      <c r="I622" s="166"/>
      <c r="J622" s="162"/>
      <c r="K622" s="160"/>
      <c r="L622" s="299"/>
      <c r="M622" s="167"/>
      <c r="N622" s="167">
        <v>34.43</v>
      </c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99">
        <v>34.43</v>
      </c>
      <c r="AF622" s="213">
        <v>0</v>
      </c>
      <c r="AG622" s="181"/>
      <c r="AH622" s="181"/>
      <c r="AI622" s="182"/>
      <c r="AJ622" s="182"/>
      <c r="AK622" s="182"/>
      <c r="AL622" s="182"/>
      <c r="AM622" s="167"/>
      <c r="AN622" s="181"/>
      <c r="AO622" s="181"/>
      <c r="AP622" s="181"/>
      <c r="AQ622" s="181"/>
      <c r="AR622" s="181"/>
      <c r="AS622" s="181"/>
      <c r="AT622" s="181"/>
      <c r="AU622" s="181"/>
      <c r="AV622" s="181"/>
      <c r="AW622" s="181"/>
      <c r="AX622" s="181"/>
      <c r="AY622" s="181"/>
      <c r="AZ622" s="181"/>
      <c r="BA622" s="181"/>
      <c r="BB622" s="181"/>
      <c r="BC622" s="181"/>
      <c r="BD622" s="181"/>
      <c r="BE622" s="181"/>
      <c r="BF622" s="181"/>
      <c r="BG622" s="181"/>
      <c r="BH622" s="181"/>
      <c r="BI622" s="181"/>
      <c r="BJ622" s="181"/>
      <c r="BK622" s="181"/>
      <c r="BL622" s="181"/>
      <c r="BM622" s="181"/>
      <c r="BN622" s="181"/>
      <c r="BO622" s="181"/>
      <c r="BP622" s="181"/>
      <c r="BQ622" s="181"/>
      <c r="BR622" s="181"/>
      <c r="BS622" s="181"/>
      <c r="BT622" s="181"/>
      <c r="BU622" s="181"/>
      <c r="BV622" s="181"/>
      <c r="BW622" s="181"/>
      <c r="BX622" s="181"/>
      <c r="BY622" s="181"/>
    </row>
    <row r="623" spans="1:77" s="183" customFormat="1" ht="15.75" thickBot="1" x14ac:dyDescent="0.3">
      <c r="A623" s="173"/>
      <c r="B623" s="160"/>
      <c r="C623" s="161"/>
      <c r="D623" s="160" t="s">
        <v>1076</v>
      </c>
      <c r="E623" s="511" t="s">
        <v>1012</v>
      </c>
      <c r="F623" s="473"/>
      <c r="G623" s="517">
        <v>229.05</v>
      </c>
      <c r="H623" s="389" t="s">
        <v>1077</v>
      </c>
      <c r="I623" s="166"/>
      <c r="J623" s="162"/>
      <c r="K623" s="160"/>
      <c r="L623" s="299"/>
      <c r="M623" s="167"/>
      <c r="N623" s="167">
        <v>229.05</v>
      </c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99">
        <v>229.05</v>
      </c>
      <c r="AF623" s="213">
        <v>0</v>
      </c>
      <c r="AG623" s="181"/>
      <c r="AH623" s="181"/>
      <c r="AI623" s="182"/>
      <c r="AJ623" s="182"/>
      <c r="AK623" s="182"/>
      <c r="AL623" s="182"/>
      <c r="AM623" s="167"/>
      <c r="AN623" s="181"/>
      <c r="AO623" s="181"/>
      <c r="AP623" s="181"/>
      <c r="AQ623" s="181"/>
      <c r="AR623" s="181"/>
      <c r="AS623" s="181"/>
      <c r="AT623" s="181"/>
      <c r="AU623" s="181"/>
      <c r="AV623" s="181"/>
      <c r="AW623" s="181"/>
      <c r="AX623" s="181"/>
      <c r="AY623" s="181"/>
      <c r="AZ623" s="181"/>
      <c r="BA623" s="181"/>
      <c r="BB623" s="181"/>
      <c r="BC623" s="181"/>
      <c r="BD623" s="181"/>
      <c r="BE623" s="181"/>
      <c r="BF623" s="181"/>
      <c r="BG623" s="181"/>
      <c r="BH623" s="181"/>
      <c r="BI623" s="181"/>
      <c r="BJ623" s="181"/>
      <c r="BK623" s="181"/>
      <c r="BL623" s="181"/>
      <c r="BM623" s="181"/>
      <c r="BN623" s="181"/>
      <c r="BO623" s="181"/>
      <c r="BP623" s="181"/>
      <c r="BQ623" s="181"/>
      <c r="BR623" s="181"/>
      <c r="BS623" s="181"/>
      <c r="BT623" s="181"/>
      <c r="BU623" s="181"/>
      <c r="BV623" s="181"/>
      <c r="BW623" s="181"/>
      <c r="BX623" s="181"/>
      <c r="BY623" s="181"/>
    </row>
    <row r="624" spans="1:77" s="183" customFormat="1" x14ac:dyDescent="0.25">
      <c r="A624" s="173"/>
      <c r="B624" s="160" t="s">
        <v>1078</v>
      </c>
      <c r="C624" s="161"/>
      <c r="D624" s="160"/>
      <c r="E624" s="511" t="s">
        <v>1012</v>
      </c>
      <c r="F624" s="197" t="s">
        <v>1079</v>
      </c>
      <c r="G624" s="518">
        <v>10000</v>
      </c>
      <c r="H624" s="249" t="s">
        <v>1080</v>
      </c>
      <c r="I624" s="166"/>
      <c r="J624" s="162"/>
      <c r="K624" s="160"/>
      <c r="L624" s="167"/>
      <c r="M624" s="167">
        <v>10000</v>
      </c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99">
        <v>10000</v>
      </c>
      <c r="AF624" s="213">
        <v>0</v>
      </c>
      <c r="AG624" s="181"/>
      <c r="AH624" s="181"/>
      <c r="AK624" s="182"/>
      <c r="AL624" s="182"/>
      <c r="AM624" s="167"/>
      <c r="AN624" s="181"/>
      <c r="AO624" s="181"/>
      <c r="AP624" s="181"/>
      <c r="AQ624" s="181"/>
      <c r="AR624" s="181"/>
      <c r="AS624" s="181"/>
      <c r="AT624" s="181"/>
      <c r="AU624" s="181"/>
      <c r="AV624" s="181"/>
      <c r="AW624" s="181"/>
      <c r="AX624" s="181"/>
      <c r="AY624" s="181"/>
      <c r="AZ624" s="181"/>
      <c r="BA624" s="181"/>
      <c r="BB624" s="181"/>
      <c r="BC624" s="181"/>
      <c r="BD624" s="181"/>
      <c r="BE624" s="181"/>
      <c r="BF624" s="181"/>
      <c r="BG624" s="181"/>
      <c r="BH624" s="181"/>
      <c r="BI624" s="181"/>
      <c r="BJ624" s="181"/>
      <c r="BK624" s="181"/>
      <c r="BL624" s="181"/>
      <c r="BM624" s="181"/>
      <c r="BN624" s="181"/>
      <c r="BO624" s="181"/>
      <c r="BP624" s="181"/>
      <c r="BQ624" s="181"/>
      <c r="BR624" s="181"/>
      <c r="BS624" s="181"/>
      <c r="BT624" s="181"/>
      <c r="BU624" s="181"/>
      <c r="BV624" s="181"/>
      <c r="BW624" s="181"/>
      <c r="BX624" s="181"/>
      <c r="BY624" s="181"/>
    </row>
    <row r="625" spans="1:77" s="183" customFormat="1" x14ac:dyDescent="0.25">
      <c r="A625" s="173"/>
      <c r="B625" s="160" t="s">
        <v>1081</v>
      </c>
      <c r="C625" s="161"/>
      <c r="D625" s="160"/>
      <c r="E625" s="511" t="s">
        <v>1012</v>
      </c>
      <c r="F625" s="197" t="s">
        <v>219</v>
      </c>
      <c r="G625" s="518">
        <v>4085</v>
      </c>
      <c r="H625" s="249" t="s">
        <v>1082</v>
      </c>
      <c r="I625" s="166"/>
      <c r="J625" s="162"/>
      <c r="K625" s="160"/>
      <c r="L625" s="167"/>
      <c r="M625" s="167"/>
      <c r="N625" s="167"/>
      <c r="O625" s="167"/>
      <c r="P625" s="167"/>
      <c r="Q625" s="167">
        <v>4085</v>
      </c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99">
        <v>4085</v>
      </c>
      <c r="AF625" s="213">
        <v>0</v>
      </c>
      <c r="AG625" s="181"/>
      <c r="AH625" s="181"/>
      <c r="AI625" s="172">
        <v>1000</v>
      </c>
      <c r="AJ625" s="172" t="s">
        <v>1223</v>
      </c>
      <c r="AK625" s="182"/>
      <c r="AL625" s="182"/>
      <c r="AM625" s="167"/>
      <c r="AN625" s="181"/>
      <c r="AO625" s="181"/>
      <c r="AP625" s="181"/>
      <c r="AQ625" s="181"/>
      <c r="AR625" s="181"/>
      <c r="AS625" s="181"/>
      <c r="AT625" s="181"/>
      <c r="AU625" s="181"/>
      <c r="AV625" s="181"/>
      <c r="AW625" s="181"/>
      <c r="AX625" s="181"/>
      <c r="AY625" s="181"/>
      <c r="AZ625" s="181"/>
      <c r="BA625" s="181"/>
      <c r="BB625" s="181"/>
      <c r="BC625" s="181"/>
      <c r="BD625" s="181"/>
      <c r="BE625" s="181"/>
      <c r="BF625" s="181"/>
      <c r="BG625" s="181"/>
      <c r="BH625" s="181"/>
      <c r="BI625" s="181"/>
      <c r="BJ625" s="181"/>
      <c r="BK625" s="181"/>
      <c r="BL625" s="181"/>
      <c r="BM625" s="181"/>
      <c r="BN625" s="181"/>
      <c r="BO625" s="181"/>
      <c r="BP625" s="181"/>
      <c r="BQ625" s="181"/>
      <c r="BR625" s="181"/>
      <c r="BS625" s="181"/>
      <c r="BT625" s="181"/>
      <c r="BU625" s="181"/>
      <c r="BV625" s="181"/>
      <c r="BW625" s="181"/>
      <c r="BX625" s="181"/>
      <c r="BY625" s="181"/>
    </row>
    <row r="626" spans="1:77" s="183" customFormat="1" x14ac:dyDescent="0.25">
      <c r="A626" s="160"/>
      <c r="B626" s="160"/>
      <c r="C626" s="176"/>
      <c r="D626" s="160"/>
      <c r="E626" s="177"/>
      <c r="F626" s="186"/>
      <c r="G626" s="519">
        <v>26.25</v>
      </c>
      <c r="H626" s="249" t="s">
        <v>353</v>
      </c>
      <c r="I626" s="254"/>
      <c r="J626" s="313"/>
      <c r="K626" s="160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>
        <v>26.25</v>
      </c>
      <c r="AC626" s="185"/>
      <c r="AD626" s="185"/>
      <c r="AE626" s="169">
        <v>26.25</v>
      </c>
      <c r="AF626" s="213">
        <v>0</v>
      </c>
      <c r="AG626" s="181"/>
      <c r="AH626" s="181"/>
      <c r="AI626" s="676">
        <v>-42790.19</v>
      </c>
      <c r="AJ626" s="676" t="s">
        <v>1224</v>
      </c>
      <c r="AK626" s="182"/>
      <c r="AL626" s="182"/>
      <c r="AM626" s="185"/>
      <c r="AN626" s="181"/>
      <c r="AO626" s="181"/>
      <c r="AP626" s="181"/>
      <c r="AQ626" s="181"/>
      <c r="AR626" s="181"/>
      <c r="AS626" s="181"/>
      <c r="AT626" s="181"/>
      <c r="AU626" s="181"/>
      <c r="AV626" s="181"/>
      <c r="AW626" s="181"/>
      <c r="AX626" s="181"/>
      <c r="AY626" s="181"/>
      <c r="AZ626" s="181"/>
      <c r="BA626" s="181"/>
      <c r="BB626" s="181"/>
      <c r="BC626" s="181"/>
      <c r="BD626" s="181"/>
      <c r="BE626" s="181"/>
      <c r="BF626" s="181"/>
      <c r="BG626" s="181"/>
      <c r="BH626" s="181"/>
      <c r="BI626" s="181"/>
      <c r="BJ626" s="181"/>
      <c r="BK626" s="181"/>
      <c r="BL626" s="181"/>
      <c r="BM626" s="181"/>
      <c r="BN626" s="181"/>
      <c r="BO626" s="181"/>
      <c r="BP626" s="181"/>
      <c r="BQ626" s="181"/>
      <c r="BR626" s="181"/>
      <c r="BS626" s="181"/>
      <c r="BT626" s="181"/>
      <c r="BU626" s="181"/>
      <c r="BV626" s="181"/>
      <c r="BW626" s="181"/>
      <c r="BX626" s="181"/>
      <c r="BY626" s="181"/>
    </row>
    <row r="627" spans="1:77" s="183" customFormat="1" x14ac:dyDescent="0.25">
      <c r="A627" s="173"/>
      <c r="B627" s="160"/>
      <c r="C627" s="161"/>
      <c r="D627" s="160"/>
      <c r="E627" s="520"/>
      <c r="F627" s="197"/>
      <c r="G627" s="164"/>
      <c r="H627" s="249"/>
      <c r="I627" s="166"/>
      <c r="J627" s="162"/>
      <c r="K627" s="160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99">
        <v>0</v>
      </c>
      <c r="AF627" s="213">
        <v>0</v>
      </c>
      <c r="AG627" s="181"/>
      <c r="AH627" s="181"/>
      <c r="AI627" s="181">
        <v>24475.71</v>
      </c>
      <c r="AJ627" s="678" t="s">
        <v>1231</v>
      </c>
      <c r="AK627" s="182"/>
      <c r="AL627" s="182"/>
      <c r="AM627" s="167"/>
      <c r="AN627" s="181"/>
      <c r="AO627" s="181"/>
      <c r="AP627" s="181"/>
      <c r="AQ627" s="181"/>
      <c r="AR627" s="181"/>
      <c r="AS627" s="181"/>
      <c r="AT627" s="181"/>
      <c r="AU627" s="181"/>
      <c r="AV627" s="181"/>
      <c r="AW627" s="181"/>
      <c r="AX627" s="181"/>
      <c r="AY627" s="181"/>
      <c r="AZ627" s="181"/>
      <c r="BA627" s="181"/>
      <c r="BB627" s="181"/>
      <c r="BC627" s="181"/>
      <c r="BD627" s="181"/>
      <c r="BE627" s="181"/>
      <c r="BF627" s="181"/>
      <c r="BG627" s="181"/>
      <c r="BH627" s="181"/>
      <c r="BI627" s="181"/>
      <c r="BJ627" s="181"/>
      <c r="BK627" s="181"/>
      <c r="BL627" s="181"/>
      <c r="BM627" s="181"/>
      <c r="BN627" s="181"/>
      <c r="BO627" s="181"/>
      <c r="BP627" s="181"/>
      <c r="BQ627" s="181"/>
      <c r="BR627" s="181"/>
      <c r="BS627" s="181"/>
      <c r="BT627" s="181"/>
      <c r="BU627" s="181"/>
      <c r="BV627" s="181"/>
      <c r="BW627" s="181"/>
      <c r="BX627" s="181"/>
      <c r="BY627" s="181"/>
    </row>
    <row r="628" spans="1:77" s="183" customFormat="1" x14ac:dyDescent="0.25">
      <c r="A628" s="173"/>
      <c r="B628" s="160"/>
      <c r="C628" s="161"/>
      <c r="D628" s="160"/>
      <c r="E628" s="520"/>
      <c r="F628" s="197"/>
      <c r="G628" s="164"/>
      <c r="H628" s="521" t="s">
        <v>1236</v>
      </c>
      <c r="I628" s="522"/>
      <c r="J628" s="523"/>
      <c r="K628" s="524"/>
      <c r="L628" s="525"/>
      <c r="M628" s="525"/>
      <c r="N628" s="525"/>
      <c r="O628" s="525"/>
      <c r="P628" s="525">
        <v>152.30000000000001</v>
      </c>
      <c r="Q628" s="525">
        <v>-152.30000000000001</v>
      </c>
      <c r="R628" s="525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99">
        <v>0</v>
      </c>
      <c r="AF628" s="213">
        <v>0</v>
      </c>
      <c r="AG628" s="181"/>
      <c r="AH628" s="181"/>
      <c r="AI628" s="677">
        <v>2221.88</v>
      </c>
      <c r="AJ628" s="677" t="s">
        <v>1226</v>
      </c>
      <c r="AK628" s="182"/>
      <c r="AL628" s="182"/>
      <c r="AM628" s="167"/>
      <c r="AN628" s="181"/>
      <c r="AO628" s="181"/>
      <c r="AP628" s="181"/>
      <c r="AQ628" s="181"/>
      <c r="AR628" s="181"/>
      <c r="AS628" s="181"/>
      <c r="AT628" s="181"/>
      <c r="AU628" s="181"/>
      <c r="AV628" s="181"/>
      <c r="AW628" s="181"/>
      <c r="AX628" s="181"/>
      <c r="AY628" s="181"/>
      <c r="AZ628" s="181"/>
      <c r="BA628" s="181"/>
      <c r="BB628" s="181"/>
      <c r="BC628" s="181"/>
      <c r="BD628" s="181"/>
      <c r="BE628" s="181"/>
      <c r="BF628" s="181"/>
      <c r="BG628" s="181"/>
      <c r="BH628" s="181"/>
      <c r="BI628" s="181"/>
      <c r="BJ628" s="181"/>
      <c r="BK628" s="181"/>
      <c r="BL628" s="181"/>
      <c r="BM628" s="181"/>
      <c r="BN628" s="181"/>
      <c r="BO628" s="181"/>
      <c r="BP628" s="181"/>
      <c r="BQ628" s="181"/>
      <c r="BR628" s="181"/>
      <c r="BS628" s="181"/>
      <c r="BT628" s="181"/>
      <c r="BU628" s="181"/>
      <c r="BV628" s="181"/>
      <c r="BW628" s="181"/>
      <c r="BX628" s="181"/>
      <c r="BY628" s="181"/>
    </row>
    <row r="629" spans="1:77" s="183" customFormat="1" x14ac:dyDescent="0.25">
      <c r="A629" s="173"/>
      <c r="B629" s="160"/>
      <c r="C629" s="161"/>
      <c r="D629" s="160"/>
      <c r="E629" s="526"/>
      <c r="F629" s="197"/>
      <c r="G629" s="164"/>
      <c r="H629" s="521" t="s">
        <v>1236</v>
      </c>
      <c r="I629" s="522"/>
      <c r="J629" s="527"/>
      <c r="K629" s="524"/>
      <c r="L629" s="525"/>
      <c r="M629" s="525"/>
      <c r="N629" s="525"/>
      <c r="O629" s="525"/>
      <c r="P629" s="525">
        <v>-4291.3500000000004</v>
      </c>
      <c r="Q629" s="525"/>
      <c r="R629" s="525">
        <v>4291.3500000000004</v>
      </c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99">
        <v>0</v>
      </c>
      <c r="AF629" s="213">
        <v>0</v>
      </c>
      <c r="AG629" s="181"/>
      <c r="AH629" s="181"/>
      <c r="AI629" s="172">
        <v>25015.02</v>
      </c>
      <c r="AJ629" s="171" t="s">
        <v>1227</v>
      </c>
      <c r="AK629" s="182"/>
      <c r="AL629" s="182"/>
      <c r="AM629" s="167"/>
      <c r="AN629" s="181"/>
      <c r="AO629" s="181"/>
      <c r="AP629" s="181"/>
      <c r="AQ629" s="181"/>
      <c r="AR629" s="181"/>
      <c r="AS629" s="181"/>
      <c r="AT629" s="181"/>
      <c r="AU629" s="181"/>
      <c r="AV629" s="181"/>
      <c r="AW629" s="181"/>
      <c r="AX629" s="181"/>
      <c r="AY629" s="181"/>
      <c r="AZ629" s="181"/>
      <c r="BA629" s="181"/>
      <c r="BB629" s="181"/>
      <c r="BC629" s="181"/>
      <c r="BD629" s="181"/>
      <c r="BE629" s="181"/>
      <c r="BF629" s="181"/>
      <c r="BG629" s="181"/>
      <c r="BH629" s="181"/>
      <c r="BI629" s="181"/>
      <c r="BJ629" s="181"/>
      <c r="BK629" s="181"/>
      <c r="BL629" s="181"/>
      <c r="BM629" s="181"/>
      <c r="BN629" s="181"/>
      <c r="BO629" s="181"/>
      <c r="BP629" s="181"/>
      <c r="BQ629" s="181"/>
      <c r="BR629" s="181"/>
      <c r="BS629" s="181"/>
      <c r="BT629" s="181"/>
      <c r="BU629" s="181"/>
      <c r="BV629" s="181"/>
      <c r="BW629" s="181"/>
      <c r="BX629" s="181"/>
      <c r="BY629" s="181"/>
    </row>
    <row r="630" spans="1:77" s="171" customFormat="1" ht="15.75" thickBot="1" x14ac:dyDescent="0.3">
      <c r="A630" s="204"/>
      <c r="B630" s="205"/>
      <c r="C630" s="206"/>
      <c r="D630" s="207"/>
      <c r="E630" s="208"/>
      <c r="F630" s="209"/>
      <c r="G630" s="210"/>
      <c r="H630" s="211"/>
      <c r="I630" s="205"/>
      <c r="J630" s="208"/>
      <c r="K630" s="205"/>
      <c r="L630" s="212"/>
      <c r="M630" s="213"/>
      <c r="N630" s="213"/>
      <c r="O630" s="213"/>
      <c r="P630" s="213"/>
      <c r="Q630" s="213"/>
      <c r="R630" s="213"/>
      <c r="S630" s="213"/>
      <c r="T630" s="213"/>
      <c r="U630" s="213"/>
      <c r="V630" s="214"/>
      <c r="W630" s="214"/>
      <c r="X630" s="213"/>
      <c r="Y630" s="213"/>
      <c r="Z630" s="213"/>
      <c r="AA630" s="213"/>
      <c r="AB630" s="213"/>
      <c r="AC630" s="213"/>
      <c r="AD630" s="213"/>
      <c r="AE630" s="213"/>
      <c r="AF630" s="213"/>
      <c r="AG630" s="213"/>
      <c r="AI630" s="215"/>
      <c r="AJ630" s="215"/>
      <c r="AK630" s="172"/>
      <c r="AL630" s="172"/>
      <c r="AM630" s="213"/>
    </row>
    <row r="631" spans="1:77" s="310" customFormat="1" ht="15.75" thickBot="1" x14ac:dyDescent="0.3">
      <c r="A631" s="208"/>
      <c r="B631" s="325"/>
      <c r="C631" s="326"/>
      <c r="D631" s="327"/>
      <c r="E631" s="328"/>
      <c r="F631" s="351" t="s">
        <v>1083</v>
      </c>
      <c r="G631" s="269">
        <v>42790.19</v>
      </c>
      <c r="H631" s="352"/>
      <c r="I631" s="353"/>
      <c r="J631" s="353"/>
      <c r="K631" s="354"/>
      <c r="L631" s="353">
        <v>538.57000000000016</v>
      </c>
      <c r="M631" s="355">
        <v>11858.01</v>
      </c>
      <c r="N631" s="355">
        <v>1377.3300000000002</v>
      </c>
      <c r="O631" s="355">
        <v>24435.660000000003</v>
      </c>
      <c r="P631" s="355">
        <v>-4139.05</v>
      </c>
      <c r="Q631" s="355">
        <v>3932.7</v>
      </c>
      <c r="R631" s="355">
        <v>4431.3500000000004</v>
      </c>
      <c r="S631" s="355">
        <v>0</v>
      </c>
      <c r="T631" s="355">
        <v>0</v>
      </c>
      <c r="U631" s="355">
        <v>218.45</v>
      </c>
      <c r="V631" s="355">
        <v>80.19</v>
      </c>
      <c r="W631" s="355">
        <v>30.73</v>
      </c>
      <c r="X631" s="355">
        <v>0</v>
      </c>
      <c r="Y631" s="355">
        <v>0</v>
      </c>
      <c r="Z631" s="355">
        <v>0</v>
      </c>
      <c r="AA631" s="355">
        <v>0</v>
      </c>
      <c r="AB631" s="355">
        <v>26.25</v>
      </c>
      <c r="AC631" s="355">
        <v>0</v>
      </c>
      <c r="AD631" s="355">
        <v>0</v>
      </c>
      <c r="AE631" s="355">
        <v>42790.19</v>
      </c>
      <c r="AF631" s="340">
        <v>0</v>
      </c>
      <c r="AI631" s="172">
        <v>-8922.42</v>
      </c>
      <c r="AJ631" s="227" t="s">
        <v>1232</v>
      </c>
      <c r="AK631" s="689"/>
      <c r="AL631" s="689"/>
      <c r="AM631" s="355">
        <v>24910.660000000003</v>
      </c>
    </row>
    <row r="632" spans="1:77" s="310" customFormat="1" ht="15.75" thickBot="1" x14ac:dyDescent="0.3">
      <c r="A632" s="208"/>
      <c r="B632" s="325"/>
      <c r="C632" s="326"/>
      <c r="D632" s="327"/>
      <c r="E632" s="328"/>
      <c r="F632" s="329"/>
      <c r="G632" s="229" t="s">
        <v>355</v>
      </c>
      <c r="H632" s="330"/>
      <c r="I632" s="327"/>
      <c r="J632" s="327"/>
      <c r="K632" s="331"/>
      <c r="L632" s="327" t="s">
        <v>355</v>
      </c>
      <c r="M632" s="332" t="s">
        <v>355</v>
      </c>
      <c r="N632" s="333" t="s">
        <v>355</v>
      </c>
      <c r="O632" s="333" t="s">
        <v>355</v>
      </c>
      <c r="P632" s="333" t="s">
        <v>355</v>
      </c>
      <c r="Q632" s="333" t="s">
        <v>355</v>
      </c>
      <c r="R632" s="333" t="s">
        <v>355</v>
      </c>
      <c r="S632" s="333" t="s">
        <v>355</v>
      </c>
      <c r="T632" s="333" t="s">
        <v>355</v>
      </c>
      <c r="U632" s="333" t="s">
        <v>355</v>
      </c>
      <c r="V632" s="333" t="s">
        <v>355</v>
      </c>
      <c r="W632" s="333" t="s">
        <v>355</v>
      </c>
      <c r="X632" s="333" t="s">
        <v>355</v>
      </c>
      <c r="Y632" s="333" t="s">
        <v>355</v>
      </c>
      <c r="Z632" s="333" t="s">
        <v>355</v>
      </c>
      <c r="AA632" s="333" t="s">
        <v>355</v>
      </c>
      <c r="AB632" s="333" t="s">
        <v>355</v>
      </c>
      <c r="AC632" s="333" t="s">
        <v>355</v>
      </c>
      <c r="AD632" s="333" t="s">
        <v>355</v>
      </c>
      <c r="AE632" s="333" t="s">
        <v>355</v>
      </c>
      <c r="AF632" s="334" t="s">
        <v>355</v>
      </c>
      <c r="AI632" s="678"/>
      <c r="AJ632" s="678"/>
      <c r="AK632" s="689"/>
      <c r="AL632" s="689"/>
      <c r="AM632" s="333" t="s">
        <v>355</v>
      </c>
    </row>
    <row r="633" spans="1:77" s="310" customFormat="1" ht="15.75" thickBot="1" x14ac:dyDescent="0.3">
      <c r="A633" s="208"/>
      <c r="B633" s="325"/>
      <c r="C633" s="326"/>
      <c r="D633" s="327"/>
      <c r="E633" s="328"/>
      <c r="F633" s="351" t="s">
        <v>356</v>
      </c>
      <c r="G633" s="269">
        <v>567305.77</v>
      </c>
      <c r="H633" s="352"/>
      <c r="I633" s="353"/>
      <c r="J633" s="353"/>
      <c r="K633" s="354"/>
      <c r="L633" s="353">
        <v>14923.880000000001</v>
      </c>
      <c r="M633" s="355">
        <v>61412.35</v>
      </c>
      <c r="N633" s="355">
        <v>20722.060000000001</v>
      </c>
      <c r="O633" s="355">
        <v>295654.80000000005</v>
      </c>
      <c r="P633" s="355">
        <v>77310.95</v>
      </c>
      <c r="Q633" s="701">
        <v>6000</v>
      </c>
      <c r="R633" s="702">
        <v>4431.3500000000004</v>
      </c>
      <c r="S633" s="355">
        <v>1420.31</v>
      </c>
      <c r="T633" s="355">
        <v>2500</v>
      </c>
      <c r="U633" s="703">
        <v>4568.6499999999996</v>
      </c>
      <c r="V633" s="355">
        <v>11933.320000000003</v>
      </c>
      <c r="W633" s="355">
        <v>1656.55</v>
      </c>
      <c r="X633" s="355">
        <v>5159.0599999999995</v>
      </c>
      <c r="Y633" s="355">
        <v>0</v>
      </c>
      <c r="Z633" s="355">
        <v>0</v>
      </c>
      <c r="AA633" s="355">
        <v>1099.83</v>
      </c>
      <c r="AB633" s="355">
        <v>303.83999999999997</v>
      </c>
      <c r="AC633" s="355">
        <v>58208.820000000007</v>
      </c>
      <c r="AD633" s="355">
        <v>0</v>
      </c>
      <c r="AE633" s="355">
        <v>567305.77</v>
      </c>
      <c r="AF633" s="340">
        <v>2.1604940059205546E-13</v>
      </c>
      <c r="AI633" s="679">
        <v>999.99999999999818</v>
      </c>
      <c r="AJ633" s="678" t="s">
        <v>1229</v>
      </c>
      <c r="AK633" s="689"/>
      <c r="AL633" s="689"/>
      <c r="AM633" s="355">
        <v>298504.70999999996</v>
      </c>
    </row>
    <row r="634" spans="1:77" x14ac:dyDescent="0.25">
      <c r="G634" s="528">
        <v>567305.77</v>
      </c>
      <c r="H634" s="529" t="s">
        <v>1084</v>
      </c>
      <c r="AI634" s="172">
        <v>1000</v>
      </c>
      <c r="AJ634" s="678" t="s">
        <v>1230</v>
      </c>
      <c r="AK634" s="678"/>
      <c r="AL634" s="678"/>
    </row>
    <row r="635" spans="1:77" ht="15.75" x14ac:dyDescent="0.25">
      <c r="G635" s="528">
        <v>0</v>
      </c>
      <c r="H635" s="529" t="s">
        <v>220</v>
      </c>
      <c r="Q635" s="704" t="s">
        <v>1237</v>
      </c>
      <c r="R635" s="705" t="s">
        <v>1238</v>
      </c>
      <c r="AI635" s="172">
        <v>1.8189894035458565E-12</v>
      </c>
      <c r="AJ635" s="678" t="s">
        <v>220</v>
      </c>
      <c r="AK635" s="678"/>
      <c r="AL635" s="678"/>
    </row>
    <row r="636" spans="1:77" x14ac:dyDescent="0.25">
      <c r="AI636" s="678"/>
      <c r="AJ636" s="678"/>
      <c r="AK636" s="678"/>
      <c r="AL636" s="678"/>
    </row>
    <row r="637" spans="1:77" x14ac:dyDescent="0.25">
      <c r="I637" s="276"/>
      <c r="J637" s="276"/>
      <c r="K637" s="276"/>
      <c r="L637" s="276"/>
      <c r="M637" s="276"/>
      <c r="N637" s="276"/>
      <c r="O637" s="276"/>
      <c r="P637" s="276"/>
      <c r="Q637" s="276"/>
      <c r="R637" s="276"/>
      <c r="S637" s="276"/>
      <c r="T637" s="276"/>
      <c r="U637" s="276"/>
      <c r="V637" s="276"/>
    </row>
    <row r="638" spans="1:77" x14ac:dyDescent="0.25">
      <c r="I638" s="276"/>
      <c r="J638" s="276"/>
      <c r="K638" s="276"/>
      <c r="L638" s="276"/>
      <c r="M638" s="276"/>
      <c r="N638" s="276"/>
      <c r="O638" s="276"/>
      <c r="P638" s="276"/>
      <c r="Q638" s="276"/>
      <c r="R638" s="276"/>
      <c r="S638" s="276"/>
      <c r="T638" s="276"/>
      <c r="U638" s="276"/>
      <c r="V638" s="276"/>
    </row>
    <row r="639" spans="1:77" x14ac:dyDescent="0.25">
      <c r="E639" t="s">
        <v>1243</v>
      </c>
      <c r="I639" s="276"/>
      <c r="J639" s="276"/>
      <c r="K639" s="276"/>
      <c r="L639" s="276"/>
      <c r="M639" s="276"/>
      <c r="N639" s="276"/>
      <c r="O639" s="276"/>
      <c r="P639" s="276"/>
      <c r="Q639" s="276"/>
      <c r="R639" s="276"/>
      <c r="S639" s="276"/>
      <c r="T639" s="276"/>
      <c r="U639" s="276"/>
      <c r="V639" s="276"/>
    </row>
    <row r="640" spans="1:77" x14ac:dyDescent="0.25">
      <c r="I640" s="276"/>
      <c r="J640" s="276"/>
      <c r="K640" s="276"/>
      <c r="L640" s="276"/>
      <c r="M640" s="276"/>
      <c r="N640" s="276"/>
      <c r="O640" s="276"/>
      <c r="P640" s="276"/>
      <c r="Q640" s="276"/>
      <c r="R640" s="276"/>
      <c r="S640" s="276"/>
      <c r="T640" s="276"/>
      <c r="U640" s="276"/>
      <c r="V640" s="276"/>
    </row>
    <row r="641" spans="4:22" x14ac:dyDescent="0.25">
      <c r="D641" s="706" t="s">
        <v>1012</v>
      </c>
      <c r="E641" s="707" t="s">
        <v>1239</v>
      </c>
      <c r="G641" s="276">
        <v>28905.82</v>
      </c>
      <c r="I641" s="276"/>
      <c r="J641" s="276"/>
      <c r="K641" s="276"/>
      <c r="L641" s="276"/>
      <c r="M641" s="276"/>
      <c r="N641" s="276"/>
      <c r="O641" s="276"/>
      <c r="P641" s="276"/>
      <c r="Q641" s="276"/>
      <c r="R641" s="276"/>
      <c r="S641" s="276"/>
      <c r="T641" s="276"/>
      <c r="U641" s="276"/>
      <c r="V641" s="276"/>
    </row>
    <row r="642" spans="4:22" x14ac:dyDescent="0.25">
      <c r="D642" s="153"/>
      <c r="E642" s="707" t="s">
        <v>1240</v>
      </c>
      <c r="F642" s="158"/>
      <c r="G642" s="708">
        <v>538399.95000000007</v>
      </c>
      <c r="I642" s="276"/>
      <c r="J642" s="276"/>
      <c r="K642" s="276"/>
      <c r="L642" s="276"/>
      <c r="M642" s="276"/>
      <c r="N642" s="276"/>
      <c r="O642" s="276"/>
      <c r="P642" s="276"/>
      <c r="Q642" s="276"/>
      <c r="R642" s="276"/>
      <c r="S642" s="276"/>
      <c r="T642" s="276"/>
      <c r="U642" s="276"/>
      <c r="V642" s="276"/>
    </row>
    <row r="643" spans="4:22" x14ac:dyDescent="0.25">
      <c r="D643" s="153"/>
      <c r="E643" s="707" t="s">
        <v>1241</v>
      </c>
      <c r="F643" s="709"/>
      <c r="G643" s="276">
        <v>-549434.81999999855</v>
      </c>
      <c r="I643" s="276"/>
      <c r="J643" s="276"/>
      <c r="K643" s="276"/>
      <c r="L643" s="276"/>
      <c r="M643" s="276"/>
      <c r="N643" s="276"/>
      <c r="O643" s="276"/>
      <c r="P643" s="276"/>
      <c r="Q643" s="276"/>
      <c r="R643" s="276"/>
      <c r="S643" s="276"/>
      <c r="T643" s="276"/>
      <c r="U643" s="276"/>
      <c r="V643" s="276"/>
    </row>
    <row r="644" spans="4:22" ht="15.75" thickBot="1" x14ac:dyDescent="0.3">
      <c r="E644" s="710" t="s">
        <v>220</v>
      </c>
      <c r="F644" s="710" t="s">
        <v>220</v>
      </c>
      <c r="G644" s="711">
        <v>-11034.869999998482</v>
      </c>
      <c r="I644" s="276"/>
      <c r="J644" s="276"/>
      <c r="K644" s="276"/>
      <c r="L644" s="276"/>
      <c r="M644" s="276"/>
      <c r="N644" s="276"/>
      <c r="O644" s="276"/>
      <c r="P644" s="276"/>
      <c r="Q644" s="276"/>
      <c r="R644" s="276"/>
      <c r="S644" s="276"/>
      <c r="T644" s="276"/>
      <c r="U644" s="276"/>
      <c r="V644" s="276"/>
    </row>
    <row r="645" spans="4:22" ht="15.75" thickTop="1" x14ac:dyDescent="0.25">
      <c r="G645" s="276"/>
      <c r="I645" s="276"/>
      <c r="J645" s="276"/>
      <c r="K645" s="276"/>
      <c r="L645" s="276"/>
      <c r="M645" s="276"/>
      <c r="N645" s="276"/>
      <c r="O645" s="276"/>
      <c r="P645" s="276"/>
      <c r="Q645" s="276"/>
      <c r="R645" s="276"/>
      <c r="S645" s="276"/>
      <c r="T645" s="276"/>
      <c r="U645" s="276"/>
      <c r="V645" s="276"/>
    </row>
    <row r="646" spans="4:22" x14ac:dyDescent="0.25">
      <c r="D646" s="712"/>
      <c r="E646" s="712"/>
      <c r="F646" s="707" t="s">
        <v>1242</v>
      </c>
      <c r="G646" s="276">
        <v>11034.87</v>
      </c>
      <c r="I646" s="276"/>
      <c r="J646" s="276"/>
      <c r="K646" s="276"/>
      <c r="L646" s="276"/>
      <c r="M646" s="276"/>
      <c r="N646" s="276"/>
      <c r="O646" s="276"/>
      <c r="P646" s="276"/>
      <c r="Q646" s="276"/>
      <c r="R646" s="276"/>
      <c r="S646" s="276"/>
      <c r="T646" s="276"/>
      <c r="U646" s="276"/>
      <c r="V646" s="276"/>
    </row>
    <row r="647" spans="4:22" x14ac:dyDescent="0.25">
      <c r="D647" s="707"/>
      <c r="E647" s="707"/>
      <c r="F647" s="707"/>
      <c r="G647" s="276"/>
      <c r="I647" s="276"/>
      <c r="J647" s="276"/>
      <c r="K647" s="276"/>
      <c r="L647" s="276"/>
      <c r="M647" s="276"/>
      <c r="N647" s="276"/>
      <c r="O647" s="276"/>
      <c r="P647" s="276"/>
      <c r="Q647" s="276"/>
      <c r="R647" s="276"/>
      <c r="S647" s="276"/>
      <c r="T647" s="276"/>
      <c r="U647" s="276"/>
      <c r="V647" s="276"/>
    </row>
    <row r="648" spans="4:22" x14ac:dyDescent="0.25">
      <c r="D648" s="707"/>
      <c r="E648" s="707"/>
      <c r="F648" s="707"/>
      <c r="G648" s="276"/>
      <c r="I648" s="276"/>
      <c r="J648" s="276"/>
      <c r="K648" s="276"/>
      <c r="L648" s="276"/>
      <c r="M648" s="276"/>
      <c r="N648" s="276"/>
      <c r="O648" s="276"/>
      <c r="P648" s="276"/>
      <c r="Q648" s="276"/>
      <c r="R648" s="276"/>
      <c r="S648" s="276"/>
      <c r="T648" s="276"/>
      <c r="U648" s="276"/>
      <c r="V648" s="276"/>
    </row>
    <row r="649" spans="4:22" x14ac:dyDescent="0.25">
      <c r="D649" s="707"/>
      <c r="E649" s="707"/>
      <c r="F649" s="707"/>
      <c r="I649" s="276"/>
      <c r="J649" s="276"/>
      <c r="K649" s="276"/>
      <c r="L649" s="276"/>
      <c r="M649" s="276"/>
      <c r="N649" s="276"/>
      <c r="O649" s="276"/>
      <c r="P649" s="276"/>
      <c r="Q649" s="276"/>
      <c r="R649" s="276"/>
      <c r="S649" s="276"/>
      <c r="T649" s="276"/>
      <c r="U649" s="276"/>
      <c r="V649" s="276"/>
    </row>
    <row r="650" spans="4:22" x14ac:dyDescent="0.25">
      <c r="D650" s="707"/>
      <c r="E650" s="707"/>
      <c r="F650" s="707"/>
      <c r="I650" s="276"/>
      <c r="J650" s="276"/>
      <c r="K650" s="276"/>
      <c r="L650" s="276"/>
      <c r="M650" s="276"/>
      <c r="N650" s="276"/>
      <c r="O650" s="276"/>
      <c r="P650" s="276"/>
      <c r="Q650" s="276"/>
      <c r="R650" s="276"/>
      <c r="S650" s="276"/>
      <c r="T650" s="276"/>
      <c r="U650" s="276"/>
      <c r="V650" s="276"/>
    </row>
    <row r="651" spans="4:22" ht="15.75" thickBot="1" x14ac:dyDescent="0.3">
      <c r="D651" s="707"/>
      <c r="E651" s="707"/>
      <c r="F651" s="707"/>
      <c r="G651" s="711">
        <v>11034.87</v>
      </c>
      <c r="I651" s="276"/>
      <c r="J651" s="276"/>
      <c r="K651" s="276"/>
      <c r="L651" s="276"/>
      <c r="M651" s="276"/>
      <c r="N651" s="276"/>
      <c r="O651" s="276"/>
      <c r="P651" s="276"/>
      <c r="Q651" s="276"/>
      <c r="R651" s="276"/>
      <c r="S651" s="276"/>
      <c r="T651" s="276"/>
      <c r="U651" s="276"/>
      <c r="V651" s="276"/>
    </row>
    <row r="652" spans="4:22" ht="15.75" thickTop="1" x14ac:dyDescent="0.25">
      <c r="D652" s="707"/>
      <c r="E652" s="707"/>
      <c r="F652" s="707"/>
      <c r="I652" s="276"/>
      <c r="J652" s="276"/>
      <c r="K652" s="276"/>
      <c r="L652" s="276"/>
      <c r="M652" s="276"/>
      <c r="N652" s="276"/>
      <c r="O652" s="276"/>
      <c r="P652" s="276"/>
      <c r="Q652" s="276"/>
      <c r="R652" s="276"/>
      <c r="S652" s="276"/>
      <c r="T652" s="276"/>
      <c r="U652" s="276"/>
      <c r="V652" s="276"/>
    </row>
    <row r="653" spans="4:22" ht="15.75" thickBot="1" x14ac:dyDescent="0.3">
      <c r="D653" s="707"/>
      <c r="E653" s="707"/>
      <c r="F653" s="707" t="s">
        <v>220</v>
      </c>
      <c r="G653" s="711">
        <v>1.5188561519607902E-9</v>
      </c>
      <c r="I653" s="276"/>
      <c r="J653" s="276"/>
      <c r="K653" s="276"/>
      <c r="L653" s="276"/>
      <c r="M653" s="276"/>
      <c r="N653" s="276"/>
      <c r="O653" s="276"/>
      <c r="P653" s="276"/>
      <c r="Q653" s="276"/>
      <c r="R653" s="276"/>
      <c r="S653" s="276"/>
      <c r="T653" s="276"/>
      <c r="U653" s="276"/>
      <c r="V653" s="276"/>
    </row>
    <row r="654" spans="4:22" ht="15.75" thickTop="1" x14ac:dyDescent="0.25">
      <c r="D654" s="707"/>
      <c r="E654" s="707"/>
      <c r="F654" s="707"/>
      <c r="I654" s="276"/>
      <c r="J654" s="276"/>
      <c r="K654" s="276"/>
      <c r="L654" s="276"/>
      <c r="M654" s="276"/>
      <c r="N654" s="276"/>
      <c r="O654" s="276"/>
      <c r="P654" s="276"/>
      <c r="Q654" s="276"/>
      <c r="R654" s="276"/>
      <c r="S654" s="276"/>
      <c r="T654" s="276"/>
      <c r="U654" s="276"/>
      <c r="V654" s="276"/>
    </row>
    <row r="655" spans="4:22" x14ac:dyDescent="0.25">
      <c r="D655" s="707"/>
      <c r="E655" s="707"/>
      <c r="F655" s="707"/>
      <c r="G655" s="275"/>
      <c r="I655" s="276"/>
      <c r="J655" s="276"/>
      <c r="K655" s="276"/>
      <c r="L655" s="276"/>
      <c r="M655" s="276"/>
      <c r="N655" s="276"/>
      <c r="O655" s="276"/>
      <c r="P655" s="276"/>
      <c r="Q655" s="276"/>
      <c r="R655" s="276"/>
      <c r="S655" s="276"/>
      <c r="T655" s="276"/>
      <c r="U655" s="276"/>
      <c r="V655" s="276"/>
    </row>
    <row r="656" spans="4:22" x14ac:dyDescent="0.25">
      <c r="I656" s="276"/>
      <c r="J656" s="276"/>
      <c r="K656" s="276"/>
      <c r="L656" s="276"/>
      <c r="M656" s="276"/>
      <c r="N656" s="276"/>
      <c r="O656" s="276"/>
      <c r="P656" s="276"/>
      <c r="Q656" s="276"/>
      <c r="R656" s="276"/>
      <c r="S656" s="276"/>
      <c r="T656" s="276"/>
      <c r="U656" s="276"/>
      <c r="V656" s="276"/>
    </row>
    <row r="657" spans="9:22" x14ac:dyDescent="0.25">
      <c r="I657" s="276"/>
      <c r="J657" s="276"/>
      <c r="K657" s="276"/>
      <c r="L657" s="276"/>
      <c r="M657" s="276"/>
      <c r="N657" s="276"/>
      <c r="O657" s="276"/>
      <c r="P657" s="276"/>
      <c r="Q657" s="276"/>
      <c r="R657" s="276"/>
      <c r="S657" s="276"/>
      <c r="T657" s="276"/>
      <c r="U657" s="276"/>
      <c r="V657" s="276"/>
    </row>
    <row r="658" spans="9:22" x14ac:dyDescent="0.25">
      <c r="I658" s="276"/>
      <c r="J658" s="276"/>
      <c r="K658" s="276"/>
      <c r="L658" s="276"/>
      <c r="M658" s="276"/>
      <c r="N658" s="276"/>
      <c r="O658" s="276"/>
      <c r="P658" s="276"/>
      <c r="Q658" s="276"/>
      <c r="R658" s="276"/>
      <c r="S658" s="276"/>
      <c r="T658" s="276"/>
      <c r="U658" s="276"/>
      <c r="V658" s="276"/>
    </row>
    <row r="659" spans="9:22" x14ac:dyDescent="0.25">
      <c r="I659" s="276"/>
      <c r="J659" s="276"/>
      <c r="K659" s="276"/>
      <c r="L659" s="276"/>
      <c r="M659" s="276"/>
      <c r="N659" s="276"/>
      <c r="O659" s="276"/>
      <c r="P659" s="276"/>
      <c r="Q659" s="276"/>
      <c r="R659" s="276"/>
      <c r="S659" s="276"/>
      <c r="T659" s="276"/>
      <c r="U659" s="276"/>
      <c r="V659" s="276"/>
    </row>
    <row r="660" spans="9:22" x14ac:dyDescent="0.25">
      <c r="I660" s="276"/>
      <c r="J660" s="276"/>
      <c r="K660" s="276"/>
      <c r="L660" s="276"/>
      <c r="M660" s="276"/>
      <c r="N660" s="276"/>
      <c r="O660" s="276"/>
      <c r="P660" s="276"/>
      <c r="Q660" s="276"/>
      <c r="R660" s="276"/>
      <c r="S660" s="276"/>
      <c r="T660" s="276"/>
      <c r="U660" s="276"/>
      <c r="V660" s="276"/>
    </row>
  </sheetData>
  <conditionalFormatting sqref="AF22:AF41 AF108:AF151 AF428 AF302:AF304 AF300 AF459:AF463 AF431:AF457 AF557:AF563 AF565:AF568 AF224:AF237 AF2:AF20 AF49:AF100 AF502:AF506 AF312:AF352 AF176:AF203 AF258:AF298 AF362:AF404 AF475:AF500 AF576:AF629">
    <cfRule type="cellIs" dxfId="45" priority="29" operator="notEqual">
      <formula>0</formula>
    </cfRule>
  </conditionalFormatting>
  <conditionalFormatting sqref="AF159 AF170 AF172 AF175 AF166:AF168 AF162:AF164">
    <cfRule type="cellIs" dxfId="44" priority="28" operator="notEqual">
      <formula>0</formula>
    </cfRule>
  </conditionalFormatting>
  <conditionalFormatting sqref="AF165 AF169 AF171 AF173:AF174 AF160:AF161">
    <cfRule type="cellIs" dxfId="43" priority="27" operator="notEqual">
      <formula>0</formula>
    </cfRule>
  </conditionalFormatting>
  <conditionalFormatting sqref="AF211:AF217 AF219:AF222">
    <cfRule type="cellIs" dxfId="42" priority="26" operator="notEqual">
      <formula>0</formula>
    </cfRule>
  </conditionalFormatting>
  <conditionalFormatting sqref="AF245 AF257 AF247:AF249">
    <cfRule type="cellIs" dxfId="41" priority="25" operator="notEqual">
      <formula>0</formula>
    </cfRule>
  </conditionalFormatting>
  <conditionalFormatting sqref="AF246 AF250:AF256">
    <cfRule type="cellIs" dxfId="40" priority="24" operator="notEqual">
      <formula>0</formula>
    </cfRule>
  </conditionalFormatting>
  <conditionalFormatting sqref="AF296:AF297">
    <cfRule type="cellIs" dxfId="39" priority="23" operator="notEqual">
      <formula>0</formula>
    </cfRule>
  </conditionalFormatting>
  <conditionalFormatting sqref="AF360 AF406:AF409">
    <cfRule type="cellIs" dxfId="38" priority="22" operator="notEqual">
      <formula>0</formula>
    </cfRule>
  </conditionalFormatting>
  <conditionalFormatting sqref="AF361">
    <cfRule type="cellIs" dxfId="37" priority="21" operator="notEqual">
      <formula>0</formula>
    </cfRule>
  </conditionalFormatting>
  <conditionalFormatting sqref="AF417 AF401 AF419:AF422">
    <cfRule type="cellIs" dxfId="36" priority="20" operator="notEqual">
      <formula>0</formula>
    </cfRule>
  </conditionalFormatting>
  <conditionalFormatting sqref="AF418 AF423:AF425">
    <cfRule type="cellIs" dxfId="35" priority="19" operator="notEqual">
      <formula>0</formula>
    </cfRule>
  </conditionalFormatting>
  <conditionalFormatting sqref="AF429">
    <cfRule type="cellIs" dxfId="34" priority="18" operator="notEqual">
      <formula>0</formula>
    </cfRule>
  </conditionalFormatting>
  <conditionalFormatting sqref="AF430">
    <cfRule type="cellIs" dxfId="33" priority="17" operator="notEqual">
      <formula>0</formula>
    </cfRule>
  </conditionalFormatting>
  <conditionalFormatting sqref="AF471:AF473">
    <cfRule type="cellIs" dxfId="32" priority="16" operator="notEqual">
      <formula>0</formula>
    </cfRule>
  </conditionalFormatting>
  <conditionalFormatting sqref="AF412">
    <cfRule type="cellIs" dxfId="31" priority="15" operator="notEqual">
      <formula>0</formula>
    </cfRule>
  </conditionalFormatting>
  <conditionalFormatting sqref="AF466">
    <cfRule type="cellIs" dxfId="30" priority="14" operator="notEqual">
      <formula>0</formula>
    </cfRule>
  </conditionalFormatting>
  <conditionalFormatting sqref="AF21">
    <cfRule type="cellIs" dxfId="29" priority="13" operator="notEqual">
      <formula>0</formula>
    </cfRule>
  </conditionalFormatting>
  <conditionalFormatting sqref="AF218">
    <cfRule type="cellIs" dxfId="28" priority="12" operator="notEqual">
      <formula>0</formula>
    </cfRule>
  </conditionalFormatting>
  <conditionalFormatting sqref="AF223">
    <cfRule type="cellIs" dxfId="27" priority="11" operator="notEqual">
      <formula>0</formula>
    </cfRule>
  </conditionalFormatting>
  <conditionalFormatting sqref="AF301">
    <cfRule type="cellIs" dxfId="26" priority="10" operator="notEqual">
      <formula>0</formula>
    </cfRule>
  </conditionalFormatting>
  <conditionalFormatting sqref="AF299">
    <cfRule type="cellIs" dxfId="25" priority="9" operator="notEqual">
      <formula>0</formula>
    </cfRule>
  </conditionalFormatting>
  <conditionalFormatting sqref="AF405">
    <cfRule type="cellIs" dxfId="24" priority="8" operator="notEqual">
      <formula>0</formula>
    </cfRule>
  </conditionalFormatting>
  <conditionalFormatting sqref="AF426">
    <cfRule type="cellIs" dxfId="23" priority="7" operator="notEqual">
      <formula>0</formula>
    </cfRule>
  </conditionalFormatting>
  <conditionalFormatting sqref="AF458">
    <cfRule type="cellIs" dxfId="22" priority="6" operator="notEqual">
      <formula>0</formula>
    </cfRule>
  </conditionalFormatting>
  <conditionalFormatting sqref="AF427">
    <cfRule type="cellIs" dxfId="21" priority="5" operator="notEqual">
      <formula>0</formula>
    </cfRule>
  </conditionalFormatting>
  <conditionalFormatting sqref="AF474">
    <cfRule type="cellIs" dxfId="20" priority="4" operator="notEqual">
      <formula>0</formula>
    </cfRule>
  </conditionalFormatting>
  <conditionalFormatting sqref="AF501">
    <cfRule type="cellIs" dxfId="19" priority="3" operator="notEqual">
      <formula>0</formula>
    </cfRule>
  </conditionalFormatting>
  <conditionalFormatting sqref="AF514:AF556">
    <cfRule type="cellIs" dxfId="18" priority="2" operator="notEqual">
      <formula>0</formula>
    </cfRule>
  </conditionalFormatting>
  <conditionalFormatting sqref="AF564">
    <cfRule type="cellIs" dxfId="17" priority="1" operator="notEqual">
      <formula>0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4EBC-88F0-418B-983A-E28C705ED1C8}">
  <dimension ref="A1:R150"/>
  <sheetViews>
    <sheetView topLeftCell="A128" zoomScale="75" zoomScaleNormal="75" workbookViewId="0">
      <selection activeCell="J131" sqref="J131"/>
    </sheetView>
  </sheetViews>
  <sheetFormatPr defaultColWidth="14.85546875" defaultRowHeight="12.75" x14ac:dyDescent="0.2"/>
  <cols>
    <col min="1" max="1" width="12" style="531" bestFit="1" customWidth="1"/>
    <col min="2" max="2" width="16.28515625" style="531" bestFit="1" customWidth="1"/>
    <col min="3" max="3" width="10" style="531" customWidth="1"/>
    <col min="4" max="4" width="9" style="531" customWidth="1"/>
    <col min="5" max="5" width="14.85546875" style="531"/>
    <col min="6" max="7" width="21" style="531" bestFit="1" customWidth="1"/>
    <col min="8" max="8" width="19.42578125" style="608" bestFit="1" customWidth="1"/>
    <col min="9" max="9" width="16.85546875" style="531" bestFit="1" customWidth="1"/>
    <col min="10" max="10" width="19.42578125" style="531" bestFit="1" customWidth="1"/>
    <col min="11" max="11" width="19.42578125" style="531" customWidth="1"/>
    <col min="12" max="12" width="18.85546875" style="531" bestFit="1" customWidth="1"/>
    <col min="13" max="13" width="11.5703125" style="531" bestFit="1" customWidth="1"/>
    <col min="14" max="14" width="16.28515625" style="531" bestFit="1" customWidth="1"/>
    <col min="15" max="15" width="11.5703125" style="531" bestFit="1" customWidth="1"/>
    <col min="16" max="16" width="15.5703125" style="531" bestFit="1" customWidth="1"/>
    <col min="17" max="17" width="19.42578125" style="576" bestFit="1" customWidth="1"/>
    <col min="18" max="18" width="16.7109375" style="530" bestFit="1" customWidth="1"/>
    <col min="19" max="256" width="14.85546875" style="531"/>
    <col min="257" max="257" width="21" style="531" bestFit="1" customWidth="1"/>
    <col min="258" max="258" width="14.85546875" style="531"/>
    <col min="259" max="259" width="13.5703125" style="531" bestFit="1" customWidth="1"/>
    <col min="260" max="261" width="14.85546875" style="531"/>
    <col min="262" max="263" width="21" style="531" bestFit="1" customWidth="1"/>
    <col min="264" max="264" width="19.42578125" style="531" bestFit="1" customWidth="1"/>
    <col min="265" max="265" width="16.85546875" style="531" bestFit="1" customWidth="1"/>
    <col min="266" max="266" width="19.42578125" style="531" bestFit="1" customWidth="1"/>
    <col min="267" max="267" width="22.5703125" style="531" bestFit="1" customWidth="1"/>
    <col min="268" max="268" width="18.85546875" style="531" bestFit="1" customWidth="1"/>
    <col min="269" max="269" width="11.5703125" style="531" bestFit="1" customWidth="1"/>
    <col min="270" max="270" width="16.28515625" style="531" bestFit="1" customWidth="1"/>
    <col min="271" max="271" width="11.5703125" style="531" bestFit="1" customWidth="1"/>
    <col min="272" max="272" width="15.5703125" style="531" bestFit="1" customWidth="1"/>
    <col min="273" max="273" width="19.42578125" style="531" bestFit="1" customWidth="1"/>
    <col min="274" max="274" width="16.7109375" style="531" bestFit="1" customWidth="1"/>
    <col min="275" max="512" width="14.85546875" style="531"/>
    <col min="513" max="513" width="21" style="531" bestFit="1" customWidth="1"/>
    <col min="514" max="514" width="14.85546875" style="531"/>
    <col min="515" max="515" width="13.5703125" style="531" bestFit="1" customWidth="1"/>
    <col min="516" max="517" width="14.85546875" style="531"/>
    <col min="518" max="519" width="21" style="531" bestFit="1" customWidth="1"/>
    <col min="520" max="520" width="19.42578125" style="531" bestFit="1" customWidth="1"/>
    <col min="521" max="521" width="16.85546875" style="531" bestFit="1" customWidth="1"/>
    <col min="522" max="522" width="19.42578125" style="531" bestFit="1" customWidth="1"/>
    <col min="523" max="523" width="22.5703125" style="531" bestFit="1" customWidth="1"/>
    <col min="524" max="524" width="18.85546875" style="531" bestFit="1" customWidth="1"/>
    <col min="525" max="525" width="11.5703125" style="531" bestFit="1" customWidth="1"/>
    <col min="526" max="526" width="16.28515625" style="531" bestFit="1" customWidth="1"/>
    <col min="527" max="527" width="11.5703125" style="531" bestFit="1" customWidth="1"/>
    <col min="528" max="528" width="15.5703125" style="531" bestFit="1" customWidth="1"/>
    <col min="529" max="529" width="19.42578125" style="531" bestFit="1" customWidth="1"/>
    <col min="530" max="530" width="16.7109375" style="531" bestFit="1" customWidth="1"/>
    <col min="531" max="768" width="14.85546875" style="531"/>
    <col min="769" max="769" width="21" style="531" bestFit="1" customWidth="1"/>
    <col min="770" max="770" width="14.85546875" style="531"/>
    <col min="771" max="771" width="13.5703125" style="531" bestFit="1" customWidth="1"/>
    <col min="772" max="773" width="14.85546875" style="531"/>
    <col min="774" max="775" width="21" style="531" bestFit="1" customWidth="1"/>
    <col min="776" max="776" width="19.42578125" style="531" bestFit="1" customWidth="1"/>
    <col min="777" max="777" width="16.85546875" style="531" bestFit="1" customWidth="1"/>
    <col min="778" max="778" width="19.42578125" style="531" bestFit="1" customWidth="1"/>
    <col min="779" max="779" width="22.5703125" style="531" bestFit="1" customWidth="1"/>
    <col min="780" max="780" width="18.85546875" style="531" bestFit="1" customWidth="1"/>
    <col min="781" max="781" width="11.5703125" style="531" bestFit="1" customWidth="1"/>
    <col min="782" max="782" width="16.28515625" style="531" bestFit="1" customWidth="1"/>
    <col min="783" max="783" width="11.5703125" style="531" bestFit="1" customWidth="1"/>
    <col min="784" max="784" width="15.5703125" style="531" bestFit="1" customWidth="1"/>
    <col min="785" max="785" width="19.42578125" style="531" bestFit="1" customWidth="1"/>
    <col min="786" max="786" width="16.7109375" style="531" bestFit="1" customWidth="1"/>
    <col min="787" max="1024" width="14.85546875" style="531"/>
    <col min="1025" max="1025" width="21" style="531" bestFit="1" customWidth="1"/>
    <col min="1026" max="1026" width="14.85546875" style="531"/>
    <col min="1027" max="1027" width="13.5703125" style="531" bestFit="1" customWidth="1"/>
    <col min="1028" max="1029" width="14.85546875" style="531"/>
    <col min="1030" max="1031" width="21" style="531" bestFit="1" customWidth="1"/>
    <col min="1032" max="1032" width="19.42578125" style="531" bestFit="1" customWidth="1"/>
    <col min="1033" max="1033" width="16.85546875" style="531" bestFit="1" customWidth="1"/>
    <col min="1034" max="1034" width="19.42578125" style="531" bestFit="1" customWidth="1"/>
    <col min="1035" max="1035" width="22.5703125" style="531" bestFit="1" customWidth="1"/>
    <col min="1036" max="1036" width="18.85546875" style="531" bestFit="1" customWidth="1"/>
    <col min="1037" max="1037" width="11.5703125" style="531" bestFit="1" customWidth="1"/>
    <col min="1038" max="1038" width="16.28515625" style="531" bestFit="1" customWidth="1"/>
    <col min="1039" max="1039" width="11.5703125" style="531" bestFit="1" customWidth="1"/>
    <col min="1040" max="1040" width="15.5703125" style="531" bestFit="1" customWidth="1"/>
    <col min="1041" max="1041" width="19.42578125" style="531" bestFit="1" customWidth="1"/>
    <col min="1042" max="1042" width="16.7109375" style="531" bestFit="1" customWidth="1"/>
    <col min="1043" max="1280" width="14.85546875" style="531"/>
    <col min="1281" max="1281" width="21" style="531" bestFit="1" customWidth="1"/>
    <col min="1282" max="1282" width="14.85546875" style="531"/>
    <col min="1283" max="1283" width="13.5703125" style="531" bestFit="1" customWidth="1"/>
    <col min="1284" max="1285" width="14.85546875" style="531"/>
    <col min="1286" max="1287" width="21" style="531" bestFit="1" customWidth="1"/>
    <col min="1288" max="1288" width="19.42578125" style="531" bestFit="1" customWidth="1"/>
    <col min="1289" max="1289" width="16.85546875" style="531" bestFit="1" customWidth="1"/>
    <col min="1290" max="1290" width="19.42578125" style="531" bestFit="1" customWidth="1"/>
    <col min="1291" max="1291" width="22.5703125" style="531" bestFit="1" customWidth="1"/>
    <col min="1292" max="1292" width="18.85546875" style="531" bestFit="1" customWidth="1"/>
    <col min="1293" max="1293" width="11.5703125" style="531" bestFit="1" customWidth="1"/>
    <col min="1294" max="1294" width="16.28515625" style="531" bestFit="1" customWidth="1"/>
    <col min="1295" max="1295" width="11.5703125" style="531" bestFit="1" customWidth="1"/>
    <col min="1296" max="1296" width="15.5703125" style="531" bestFit="1" customWidth="1"/>
    <col min="1297" max="1297" width="19.42578125" style="531" bestFit="1" customWidth="1"/>
    <col min="1298" max="1298" width="16.7109375" style="531" bestFit="1" customWidth="1"/>
    <col min="1299" max="1536" width="14.85546875" style="531"/>
    <col min="1537" max="1537" width="21" style="531" bestFit="1" customWidth="1"/>
    <col min="1538" max="1538" width="14.85546875" style="531"/>
    <col min="1539" max="1539" width="13.5703125" style="531" bestFit="1" customWidth="1"/>
    <col min="1540" max="1541" width="14.85546875" style="531"/>
    <col min="1542" max="1543" width="21" style="531" bestFit="1" customWidth="1"/>
    <col min="1544" max="1544" width="19.42578125" style="531" bestFit="1" customWidth="1"/>
    <col min="1545" max="1545" width="16.85546875" style="531" bestFit="1" customWidth="1"/>
    <col min="1546" max="1546" width="19.42578125" style="531" bestFit="1" customWidth="1"/>
    <col min="1547" max="1547" width="22.5703125" style="531" bestFit="1" customWidth="1"/>
    <col min="1548" max="1548" width="18.85546875" style="531" bestFit="1" customWidth="1"/>
    <col min="1549" max="1549" width="11.5703125" style="531" bestFit="1" customWidth="1"/>
    <col min="1550" max="1550" width="16.28515625" style="531" bestFit="1" customWidth="1"/>
    <col min="1551" max="1551" width="11.5703125" style="531" bestFit="1" customWidth="1"/>
    <col min="1552" max="1552" width="15.5703125" style="531" bestFit="1" customWidth="1"/>
    <col min="1553" max="1553" width="19.42578125" style="531" bestFit="1" customWidth="1"/>
    <col min="1554" max="1554" width="16.7109375" style="531" bestFit="1" customWidth="1"/>
    <col min="1555" max="1792" width="14.85546875" style="531"/>
    <col min="1793" max="1793" width="21" style="531" bestFit="1" customWidth="1"/>
    <col min="1794" max="1794" width="14.85546875" style="531"/>
    <col min="1795" max="1795" width="13.5703125" style="531" bestFit="1" customWidth="1"/>
    <col min="1796" max="1797" width="14.85546875" style="531"/>
    <col min="1798" max="1799" width="21" style="531" bestFit="1" customWidth="1"/>
    <col min="1800" max="1800" width="19.42578125" style="531" bestFit="1" customWidth="1"/>
    <col min="1801" max="1801" width="16.85546875" style="531" bestFit="1" customWidth="1"/>
    <col min="1802" max="1802" width="19.42578125" style="531" bestFit="1" customWidth="1"/>
    <col min="1803" max="1803" width="22.5703125" style="531" bestFit="1" customWidth="1"/>
    <col min="1804" max="1804" width="18.85546875" style="531" bestFit="1" customWidth="1"/>
    <col min="1805" max="1805" width="11.5703125" style="531" bestFit="1" customWidth="1"/>
    <col min="1806" max="1806" width="16.28515625" style="531" bestFit="1" customWidth="1"/>
    <col min="1807" max="1807" width="11.5703125" style="531" bestFit="1" customWidth="1"/>
    <col min="1808" max="1808" width="15.5703125" style="531" bestFit="1" customWidth="1"/>
    <col min="1809" max="1809" width="19.42578125" style="531" bestFit="1" customWidth="1"/>
    <col min="1810" max="1810" width="16.7109375" style="531" bestFit="1" customWidth="1"/>
    <col min="1811" max="2048" width="14.85546875" style="531"/>
    <col min="2049" max="2049" width="21" style="531" bestFit="1" customWidth="1"/>
    <col min="2050" max="2050" width="14.85546875" style="531"/>
    <col min="2051" max="2051" width="13.5703125" style="531" bestFit="1" customWidth="1"/>
    <col min="2052" max="2053" width="14.85546875" style="531"/>
    <col min="2054" max="2055" width="21" style="531" bestFit="1" customWidth="1"/>
    <col min="2056" max="2056" width="19.42578125" style="531" bestFit="1" customWidth="1"/>
    <col min="2057" max="2057" width="16.85546875" style="531" bestFit="1" customWidth="1"/>
    <col min="2058" max="2058" width="19.42578125" style="531" bestFit="1" customWidth="1"/>
    <col min="2059" max="2059" width="22.5703125" style="531" bestFit="1" customWidth="1"/>
    <col min="2060" max="2060" width="18.85546875" style="531" bestFit="1" customWidth="1"/>
    <col min="2061" max="2061" width="11.5703125" style="531" bestFit="1" customWidth="1"/>
    <col min="2062" max="2062" width="16.28515625" style="531" bestFit="1" customWidth="1"/>
    <col min="2063" max="2063" width="11.5703125" style="531" bestFit="1" customWidth="1"/>
    <col min="2064" max="2064" width="15.5703125" style="531" bestFit="1" customWidth="1"/>
    <col min="2065" max="2065" width="19.42578125" style="531" bestFit="1" customWidth="1"/>
    <col min="2066" max="2066" width="16.7109375" style="531" bestFit="1" customWidth="1"/>
    <col min="2067" max="2304" width="14.85546875" style="531"/>
    <col min="2305" max="2305" width="21" style="531" bestFit="1" customWidth="1"/>
    <col min="2306" max="2306" width="14.85546875" style="531"/>
    <col min="2307" max="2307" width="13.5703125" style="531" bestFit="1" customWidth="1"/>
    <col min="2308" max="2309" width="14.85546875" style="531"/>
    <col min="2310" max="2311" width="21" style="531" bestFit="1" customWidth="1"/>
    <col min="2312" max="2312" width="19.42578125" style="531" bestFit="1" customWidth="1"/>
    <col min="2313" max="2313" width="16.85546875" style="531" bestFit="1" customWidth="1"/>
    <col min="2314" max="2314" width="19.42578125" style="531" bestFit="1" customWidth="1"/>
    <col min="2315" max="2315" width="22.5703125" style="531" bestFit="1" customWidth="1"/>
    <col min="2316" max="2316" width="18.85546875" style="531" bestFit="1" customWidth="1"/>
    <col min="2317" max="2317" width="11.5703125" style="531" bestFit="1" customWidth="1"/>
    <col min="2318" max="2318" width="16.28515625" style="531" bestFit="1" customWidth="1"/>
    <col min="2319" max="2319" width="11.5703125" style="531" bestFit="1" customWidth="1"/>
    <col min="2320" max="2320" width="15.5703125" style="531" bestFit="1" customWidth="1"/>
    <col min="2321" max="2321" width="19.42578125" style="531" bestFit="1" customWidth="1"/>
    <col min="2322" max="2322" width="16.7109375" style="531" bestFit="1" customWidth="1"/>
    <col min="2323" max="2560" width="14.85546875" style="531"/>
    <col min="2561" max="2561" width="21" style="531" bestFit="1" customWidth="1"/>
    <col min="2562" max="2562" width="14.85546875" style="531"/>
    <col min="2563" max="2563" width="13.5703125" style="531" bestFit="1" customWidth="1"/>
    <col min="2564" max="2565" width="14.85546875" style="531"/>
    <col min="2566" max="2567" width="21" style="531" bestFit="1" customWidth="1"/>
    <col min="2568" max="2568" width="19.42578125" style="531" bestFit="1" customWidth="1"/>
    <col min="2569" max="2569" width="16.85546875" style="531" bestFit="1" customWidth="1"/>
    <col min="2570" max="2570" width="19.42578125" style="531" bestFit="1" customWidth="1"/>
    <col min="2571" max="2571" width="22.5703125" style="531" bestFit="1" customWidth="1"/>
    <col min="2572" max="2572" width="18.85546875" style="531" bestFit="1" customWidth="1"/>
    <col min="2573" max="2573" width="11.5703125" style="531" bestFit="1" customWidth="1"/>
    <col min="2574" max="2574" width="16.28515625" style="531" bestFit="1" customWidth="1"/>
    <col min="2575" max="2575" width="11.5703125" style="531" bestFit="1" customWidth="1"/>
    <col min="2576" max="2576" width="15.5703125" style="531" bestFit="1" customWidth="1"/>
    <col min="2577" max="2577" width="19.42578125" style="531" bestFit="1" customWidth="1"/>
    <col min="2578" max="2578" width="16.7109375" style="531" bestFit="1" customWidth="1"/>
    <col min="2579" max="2816" width="14.85546875" style="531"/>
    <col min="2817" max="2817" width="21" style="531" bestFit="1" customWidth="1"/>
    <col min="2818" max="2818" width="14.85546875" style="531"/>
    <col min="2819" max="2819" width="13.5703125" style="531" bestFit="1" customWidth="1"/>
    <col min="2820" max="2821" width="14.85546875" style="531"/>
    <col min="2822" max="2823" width="21" style="531" bestFit="1" customWidth="1"/>
    <col min="2824" max="2824" width="19.42578125" style="531" bestFit="1" customWidth="1"/>
    <col min="2825" max="2825" width="16.85546875" style="531" bestFit="1" customWidth="1"/>
    <col min="2826" max="2826" width="19.42578125" style="531" bestFit="1" customWidth="1"/>
    <col min="2827" max="2827" width="22.5703125" style="531" bestFit="1" customWidth="1"/>
    <col min="2828" max="2828" width="18.85546875" style="531" bestFit="1" customWidth="1"/>
    <col min="2829" max="2829" width="11.5703125" style="531" bestFit="1" customWidth="1"/>
    <col min="2830" max="2830" width="16.28515625" style="531" bestFit="1" customWidth="1"/>
    <col min="2831" max="2831" width="11.5703125" style="531" bestFit="1" customWidth="1"/>
    <col min="2832" max="2832" width="15.5703125" style="531" bestFit="1" customWidth="1"/>
    <col min="2833" max="2833" width="19.42578125" style="531" bestFit="1" customWidth="1"/>
    <col min="2834" max="2834" width="16.7109375" style="531" bestFit="1" customWidth="1"/>
    <col min="2835" max="3072" width="14.85546875" style="531"/>
    <col min="3073" max="3073" width="21" style="531" bestFit="1" customWidth="1"/>
    <col min="3074" max="3074" width="14.85546875" style="531"/>
    <col min="3075" max="3075" width="13.5703125" style="531" bestFit="1" customWidth="1"/>
    <col min="3076" max="3077" width="14.85546875" style="531"/>
    <col min="3078" max="3079" width="21" style="531" bestFit="1" customWidth="1"/>
    <col min="3080" max="3080" width="19.42578125" style="531" bestFit="1" customWidth="1"/>
    <col min="3081" max="3081" width="16.85546875" style="531" bestFit="1" customWidth="1"/>
    <col min="3082" max="3082" width="19.42578125" style="531" bestFit="1" customWidth="1"/>
    <col min="3083" max="3083" width="22.5703125" style="531" bestFit="1" customWidth="1"/>
    <col min="3084" max="3084" width="18.85546875" style="531" bestFit="1" customWidth="1"/>
    <col min="3085" max="3085" width="11.5703125" style="531" bestFit="1" customWidth="1"/>
    <col min="3086" max="3086" width="16.28515625" style="531" bestFit="1" customWidth="1"/>
    <col min="3087" max="3087" width="11.5703125" style="531" bestFit="1" customWidth="1"/>
    <col min="3088" max="3088" width="15.5703125" style="531" bestFit="1" customWidth="1"/>
    <col min="3089" max="3089" width="19.42578125" style="531" bestFit="1" customWidth="1"/>
    <col min="3090" max="3090" width="16.7109375" style="531" bestFit="1" customWidth="1"/>
    <col min="3091" max="3328" width="14.85546875" style="531"/>
    <col min="3329" max="3329" width="21" style="531" bestFit="1" customWidth="1"/>
    <col min="3330" max="3330" width="14.85546875" style="531"/>
    <col min="3331" max="3331" width="13.5703125" style="531" bestFit="1" customWidth="1"/>
    <col min="3332" max="3333" width="14.85546875" style="531"/>
    <col min="3334" max="3335" width="21" style="531" bestFit="1" customWidth="1"/>
    <col min="3336" max="3336" width="19.42578125" style="531" bestFit="1" customWidth="1"/>
    <col min="3337" max="3337" width="16.85546875" style="531" bestFit="1" customWidth="1"/>
    <col min="3338" max="3338" width="19.42578125" style="531" bestFit="1" customWidth="1"/>
    <col min="3339" max="3339" width="22.5703125" style="531" bestFit="1" customWidth="1"/>
    <col min="3340" max="3340" width="18.85546875" style="531" bestFit="1" customWidth="1"/>
    <col min="3341" max="3341" width="11.5703125" style="531" bestFit="1" customWidth="1"/>
    <col min="3342" max="3342" width="16.28515625" style="531" bestFit="1" customWidth="1"/>
    <col min="3343" max="3343" width="11.5703125" style="531" bestFit="1" customWidth="1"/>
    <col min="3344" max="3344" width="15.5703125" style="531" bestFit="1" customWidth="1"/>
    <col min="3345" max="3345" width="19.42578125" style="531" bestFit="1" customWidth="1"/>
    <col min="3346" max="3346" width="16.7109375" style="531" bestFit="1" customWidth="1"/>
    <col min="3347" max="3584" width="14.85546875" style="531"/>
    <col min="3585" max="3585" width="21" style="531" bestFit="1" customWidth="1"/>
    <col min="3586" max="3586" width="14.85546875" style="531"/>
    <col min="3587" max="3587" width="13.5703125" style="531" bestFit="1" customWidth="1"/>
    <col min="3588" max="3589" width="14.85546875" style="531"/>
    <col min="3590" max="3591" width="21" style="531" bestFit="1" customWidth="1"/>
    <col min="3592" max="3592" width="19.42578125" style="531" bestFit="1" customWidth="1"/>
    <col min="3593" max="3593" width="16.85546875" style="531" bestFit="1" customWidth="1"/>
    <col min="3594" max="3594" width="19.42578125" style="531" bestFit="1" customWidth="1"/>
    <col min="3595" max="3595" width="22.5703125" style="531" bestFit="1" customWidth="1"/>
    <col min="3596" max="3596" width="18.85546875" style="531" bestFit="1" customWidth="1"/>
    <col min="3597" max="3597" width="11.5703125" style="531" bestFit="1" customWidth="1"/>
    <col min="3598" max="3598" width="16.28515625" style="531" bestFit="1" customWidth="1"/>
    <col min="3599" max="3599" width="11.5703125" style="531" bestFit="1" customWidth="1"/>
    <col min="3600" max="3600" width="15.5703125" style="531" bestFit="1" customWidth="1"/>
    <col min="3601" max="3601" width="19.42578125" style="531" bestFit="1" customWidth="1"/>
    <col min="3602" max="3602" width="16.7109375" style="531" bestFit="1" customWidth="1"/>
    <col min="3603" max="3840" width="14.85546875" style="531"/>
    <col min="3841" max="3841" width="21" style="531" bestFit="1" customWidth="1"/>
    <col min="3842" max="3842" width="14.85546875" style="531"/>
    <col min="3843" max="3843" width="13.5703125" style="531" bestFit="1" customWidth="1"/>
    <col min="3844" max="3845" width="14.85546875" style="531"/>
    <col min="3846" max="3847" width="21" style="531" bestFit="1" customWidth="1"/>
    <col min="3848" max="3848" width="19.42578125" style="531" bestFit="1" customWidth="1"/>
    <col min="3849" max="3849" width="16.85546875" style="531" bestFit="1" customWidth="1"/>
    <col min="3850" max="3850" width="19.42578125" style="531" bestFit="1" customWidth="1"/>
    <col min="3851" max="3851" width="22.5703125" style="531" bestFit="1" customWidth="1"/>
    <col min="3852" max="3852" width="18.85546875" style="531" bestFit="1" customWidth="1"/>
    <col min="3853" max="3853" width="11.5703125" style="531" bestFit="1" customWidth="1"/>
    <col min="3854" max="3854" width="16.28515625" style="531" bestFit="1" customWidth="1"/>
    <col min="3855" max="3855" width="11.5703125" style="531" bestFit="1" customWidth="1"/>
    <col min="3856" max="3856" width="15.5703125" style="531" bestFit="1" customWidth="1"/>
    <col min="3857" max="3857" width="19.42578125" style="531" bestFit="1" customWidth="1"/>
    <col min="3858" max="3858" width="16.7109375" style="531" bestFit="1" customWidth="1"/>
    <col min="3859" max="4096" width="14.85546875" style="531"/>
    <col min="4097" max="4097" width="21" style="531" bestFit="1" customWidth="1"/>
    <col min="4098" max="4098" width="14.85546875" style="531"/>
    <col min="4099" max="4099" width="13.5703125" style="531" bestFit="1" customWidth="1"/>
    <col min="4100" max="4101" width="14.85546875" style="531"/>
    <col min="4102" max="4103" width="21" style="531" bestFit="1" customWidth="1"/>
    <col min="4104" max="4104" width="19.42578125" style="531" bestFit="1" customWidth="1"/>
    <col min="4105" max="4105" width="16.85546875" style="531" bestFit="1" customWidth="1"/>
    <col min="4106" max="4106" width="19.42578125" style="531" bestFit="1" customWidth="1"/>
    <col min="4107" max="4107" width="22.5703125" style="531" bestFit="1" customWidth="1"/>
    <col min="4108" max="4108" width="18.85546875" style="531" bestFit="1" customWidth="1"/>
    <col min="4109" max="4109" width="11.5703125" style="531" bestFit="1" customWidth="1"/>
    <col min="4110" max="4110" width="16.28515625" style="531" bestFit="1" customWidth="1"/>
    <col min="4111" max="4111" width="11.5703125" style="531" bestFit="1" customWidth="1"/>
    <col min="4112" max="4112" width="15.5703125" style="531" bestFit="1" customWidth="1"/>
    <col min="4113" max="4113" width="19.42578125" style="531" bestFit="1" customWidth="1"/>
    <col min="4114" max="4114" width="16.7109375" style="531" bestFit="1" customWidth="1"/>
    <col min="4115" max="4352" width="14.85546875" style="531"/>
    <col min="4353" max="4353" width="21" style="531" bestFit="1" customWidth="1"/>
    <col min="4354" max="4354" width="14.85546875" style="531"/>
    <col min="4355" max="4355" width="13.5703125" style="531" bestFit="1" customWidth="1"/>
    <col min="4356" max="4357" width="14.85546875" style="531"/>
    <col min="4358" max="4359" width="21" style="531" bestFit="1" customWidth="1"/>
    <col min="4360" max="4360" width="19.42578125" style="531" bestFit="1" customWidth="1"/>
    <col min="4361" max="4361" width="16.85546875" style="531" bestFit="1" customWidth="1"/>
    <col min="4362" max="4362" width="19.42578125" style="531" bestFit="1" customWidth="1"/>
    <col min="4363" max="4363" width="22.5703125" style="531" bestFit="1" customWidth="1"/>
    <col min="4364" max="4364" width="18.85546875" style="531" bestFit="1" customWidth="1"/>
    <col min="4365" max="4365" width="11.5703125" style="531" bestFit="1" customWidth="1"/>
    <col min="4366" max="4366" width="16.28515625" style="531" bestFit="1" customWidth="1"/>
    <col min="4367" max="4367" width="11.5703125" style="531" bestFit="1" customWidth="1"/>
    <col min="4368" max="4368" width="15.5703125" style="531" bestFit="1" customWidth="1"/>
    <col min="4369" max="4369" width="19.42578125" style="531" bestFit="1" customWidth="1"/>
    <col min="4370" max="4370" width="16.7109375" style="531" bestFit="1" customWidth="1"/>
    <col min="4371" max="4608" width="14.85546875" style="531"/>
    <col min="4609" max="4609" width="21" style="531" bestFit="1" customWidth="1"/>
    <col min="4610" max="4610" width="14.85546875" style="531"/>
    <col min="4611" max="4611" width="13.5703125" style="531" bestFit="1" customWidth="1"/>
    <col min="4612" max="4613" width="14.85546875" style="531"/>
    <col min="4614" max="4615" width="21" style="531" bestFit="1" customWidth="1"/>
    <col min="4616" max="4616" width="19.42578125" style="531" bestFit="1" customWidth="1"/>
    <col min="4617" max="4617" width="16.85546875" style="531" bestFit="1" customWidth="1"/>
    <col min="4618" max="4618" width="19.42578125" style="531" bestFit="1" customWidth="1"/>
    <col min="4619" max="4619" width="22.5703125" style="531" bestFit="1" customWidth="1"/>
    <col min="4620" max="4620" width="18.85546875" style="531" bestFit="1" customWidth="1"/>
    <col min="4621" max="4621" width="11.5703125" style="531" bestFit="1" customWidth="1"/>
    <col min="4622" max="4622" width="16.28515625" style="531" bestFit="1" customWidth="1"/>
    <col min="4623" max="4623" width="11.5703125" style="531" bestFit="1" customWidth="1"/>
    <col min="4624" max="4624" width="15.5703125" style="531" bestFit="1" customWidth="1"/>
    <col min="4625" max="4625" width="19.42578125" style="531" bestFit="1" customWidth="1"/>
    <col min="4626" max="4626" width="16.7109375" style="531" bestFit="1" customWidth="1"/>
    <col min="4627" max="4864" width="14.85546875" style="531"/>
    <col min="4865" max="4865" width="21" style="531" bestFit="1" customWidth="1"/>
    <col min="4866" max="4866" width="14.85546875" style="531"/>
    <col min="4867" max="4867" width="13.5703125" style="531" bestFit="1" customWidth="1"/>
    <col min="4868" max="4869" width="14.85546875" style="531"/>
    <col min="4870" max="4871" width="21" style="531" bestFit="1" customWidth="1"/>
    <col min="4872" max="4872" width="19.42578125" style="531" bestFit="1" customWidth="1"/>
    <col min="4873" max="4873" width="16.85546875" style="531" bestFit="1" customWidth="1"/>
    <col min="4874" max="4874" width="19.42578125" style="531" bestFit="1" customWidth="1"/>
    <col min="4875" max="4875" width="22.5703125" style="531" bestFit="1" customWidth="1"/>
    <col min="4876" max="4876" width="18.85546875" style="531" bestFit="1" customWidth="1"/>
    <col min="4877" max="4877" width="11.5703125" style="531" bestFit="1" customWidth="1"/>
    <col min="4878" max="4878" width="16.28515625" style="531" bestFit="1" customWidth="1"/>
    <col min="4879" max="4879" width="11.5703125" style="531" bestFit="1" customWidth="1"/>
    <col min="4880" max="4880" width="15.5703125" style="531" bestFit="1" customWidth="1"/>
    <col min="4881" max="4881" width="19.42578125" style="531" bestFit="1" customWidth="1"/>
    <col min="4882" max="4882" width="16.7109375" style="531" bestFit="1" customWidth="1"/>
    <col min="4883" max="5120" width="14.85546875" style="531"/>
    <col min="5121" max="5121" width="21" style="531" bestFit="1" customWidth="1"/>
    <col min="5122" max="5122" width="14.85546875" style="531"/>
    <col min="5123" max="5123" width="13.5703125" style="531" bestFit="1" customWidth="1"/>
    <col min="5124" max="5125" width="14.85546875" style="531"/>
    <col min="5126" max="5127" width="21" style="531" bestFit="1" customWidth="1"/>
    <col min="5128" max="5128" width="19.42578125" style="531" bestFit="1" customWidth="1"/>
    <col min="5129" max="5129" width="16.85546875" style="531" bestFit="1" customWidth="1"/>
    <col min="5130" max="5130" width="19.42578125" style="531" bestFit="1" customWidth="1"/>
    <col min="5131" max="5131" width="22.5703125" style="531" bestFit="1" customWidth="1"/>
    <col min="5132" max="5132" width="18.85546875" style="531" bestFit="1" customWidth="1"/>
    <col min="5133" max="5133" width="11.5703125" style="531" bestFit="1" customWidth="1"/>
    <col min="5134" max="5134" width="16.28515625" style="531" bestFit="1" customWidth="1"/>
    <col min="5135" max="5135" width="11.5703125" style="531" bestFit="1" customWidth="1"/>
    <col min="5136" max="5136" width="15.5703125" style="531" bestFit="1" customWidth="1"/>
    <col min="5137" max="5137" width="19.42578125" style="531" bestFit="1" customWidth="1"/>
    <col min="5138" max="5138" width="16.7109375" style="531" bestFit="1" customWidth="1"/>
    <col min="5139" max="5376" width="14.85546875" style="531"/>
    <col min="5377" max="5377" width="21" style="531" bestFit="1" customWidth="1"/>
    <col min="5378" max="5378" width="14.85546875" style="531"/>
    <col min="5379" max="5379" width="13.5703125" style="531" bestFit="1" customWidth="1"/>
    <col min="5380" max="5381" width="14.85546875" style="531"/>
    <col min="5382" max="5383" width="21" style="531" bestFit="1" customWidth="1"/>
    <col min="5384" max="5384" width="19.42578125" style="531" bestFit="1" customWidth="1"/>
    <col min="5385" max="5385" width="16.85546875" style="531" bestFit="1" customWidth="1"/>
    <col min="5386" max="5386" width="19.42578125" style="531" bestFit="1" customWidth="1"/>
    <col min="5387" max="5387" width="22.5703125" style="531" bestFit="1" customWidth="1"/>
    <col min="5388" max="5388" width="18.85546875" style="531" bestFit="1" customWidth="1"/>
    <col min="5389" max="5389" width="11.5703125" style="531" bestFit="1" customWidth="1"/>
    <col min="5390" max="5390" width="16.28515625" style="531" bestFit="1" customWidth="1"/>
    <col min="5391" max="5391" width="11.5703125" style="531" bestFit="1" customWidth="1"/>
    <col min="5392" max="5392" width="15.5703125" style="531" bestFit="1" customWidth="1"/>
    <col min="5393" max="5393" width="19.42578125" style="531" bestFit="1" customWidth="1"/>
    <col min="5394" max="5394" width="16.7109375" style="531" bestFit="1" customWidth="1"/>
    <col min="5395" max="5632" width="14.85546875" style="531"/>
    <col min="5633" max="5633" width="21" style="531" bestFit="1" customWidth="1"/>
    <col min="5634" max="5634" width="14.85546875" style="531"/>
    <col min="5635" max="5635" width="13.5703125" style="531" bestFit="1" customWidth="1"/>
    <col min="5636" max="5637" width="14.85546875" style="531"/>
    <col min="5638" max="5639" width="21" style="531" bestFit="1" customWidth="1"/>
    <col min="5640" max="5640" width="19.42578125" style="531" bestFit="1" customWidth="1"/>
    <col min="5641" max="5641" width="16.85546875" style="531" bestFit="1" customWidth="1"/>
    <col min="5642" max="5642" width="19.42578125" style="531" bestFit="1" customWidth="1"/>
    <col min="5643" max="5643" width="22.5703125" style="531" bestFit="1" customWidth="1"/>
    <col min="5644" max="5644" width="18.85546875" style="531" bestFit="1" customWidth="1"/>
    <col min="5645" max="5645" width="11.5703125" style="531" bestFit="1" customWidth="1"/>
    <col min="5646" max="5646" width="16.28515625" style="531" bestFit="1" customWidth="1"/>
    <col min="5647" max="5647" width="11.5703125" style="531" bestFit="1" customWidth="1"/>
    <col min="5648" max="5648" width="15.5703125" style="531" bestFit="1" customWidth="1"/>
    <col min="5649" max="5649" width="19.42578125" style="531" bestFit="1" customWidth="1"/>
    <col min="5650" max="5650" width="16.7109375" style="531" bestFit="1" customWidth="1"/>
    <col min="5651" max="5888" width="14.85546875" style="531"/>
    <col min="5889" max="5889" width="21" style="531" bestFit="1" customWidth="1"/>
    <col min="5890" max="5890" width="14.85546875" style="531"/>
    <col min="5891" max="5891" width="13.5703125" style="531" bestFit="1" customWidth="1"/>
    <col min="5892" max="5893" width="14.85546875" style="531"/>
    <col min="5894" max="5895" width="21" style="531" bestFit="1" customWidth="1"/>
    <col min="5896" max="5896" width="19.42578125" style="531" bestFit="1" customWidth="1"/>
    <col min="5897" max="5897" width="16.85546875" style="531" bestFit="1" customWidth="1"/>
    <col min="5898" max="5898" width="19.42578125" style="531" bestFit="1" customWidth="1"/>
    <col min="5899" max="5899" width="22.5703125" style="531" bestFit="1" customWidth="1"/>
    <col min="5900" max="5900" width="18.85546875" style="531" bestFit="1" customWidth="1"/>
    <col min="5901" max="5901" width="11.5703125" style="531" bestFit="1" customWidth="1"/>
    <col min="5902" max="5902" width="16.28515625" style="531" bestFit="1" customWidth="1"/>
    <col min="5903" max="5903" width="11.5703125" style="531" bestFit="1" customWidth="1"/>
    <col min="5904" max="5904" width="15.5703125" style="531" bestFit="1" customWidth="1"/>
    <col min="5905" max="5905" width="19.42578125" style="531" bestFit="1" customWidth="1"/>
    <col min="5906" max="5906" width="16.7109375" style="531" bestFit="1" customWidth="1"/>
    <col min="5907" max="6144" width="14.85546875" style="531"/>
    <col min="6145" max="6145" width="21" style="531" bestFit="1" customWidth="1"/>
    <col min="6146" max="6146" width="14.85546875" style="531"/>
    <col min="6147" max="6147" width="13.5703125" style="531" bestFit="1" customWidth="1"/>
    <col min="6148" max="6149" width="14.85546875" style="531"/>
    <col min="6150" max="6151" width="21" style="531" bestFit="1" customWidth="1"/>
    <col min="6152" max="6152" width="19.42578125" style="531" bestFit="1" customWidth="1"/>
    <col min="6153" max="6153" width="16.85546875" style="531" bestFit="1" customWidth="1"/>
    <col min="6154" max="6154" width="19.42578125" style="531" bestFit="1" customWidth="1"/>
    <col min="6155" max="6155" width="22.5703125" style="531" bestFit="1" customWidth="1"/>
    <col min="6156" max="6156" width="18.85546875" style="531" bestFit="1" customWidth="1"/>
    <col min="6157" max="6157" width="11.5703125" style="531" bestFit="1" customWidth="1"/>
    <col min="6158" max="6158" width="16.28515625" style="531" bestFit="1" customWidth="1"/>
    <col min="6159" max="6159" width="11.5703125" style="531" bestFit="1" customWidth="1"/>
    <col min="6160" max="6160" width="15.5703125" style="531" bestFit="1" customWidth="1"/>
    <col min="6161" max="6161" width="19.42578125" style="531" bestFit="1" customWidth="1"/>
    <col min="6162" max="6162" width="16.7109375" style="531" bestFit="1" customWidth="1"/>
    <col min="6163" max="6400" width="14.85546875" style="531"/>
    <col min="6401" max="6401" width="21" style="531" bestFit="1" customWidth="1"/>
    <col min="6402" max="6402" width="14.85546875" style="531"/>
    <col min="6403" max="6403" width="13.5703125" style="531" bestFit="1" customWidth="1"/>
    <col min="6404" max="6405" width="14.85546875" style="531"/>
    <col min="6406" max="6407" width="21" style="531" bestFit="1" customWidth="1"/>
    <col min="6408" max="6408" width="19.42578125" style="531" bestFit="1" customWidth="1"/>
    <col min="6409" max="6409" width="16.85546875" style="531" bestFit="1" customWidth="1"/>
    <col min="6410" max="6410" width="19.42578125" style="531" bestFit="1" customWidth="1"/>
    <col min="6411" max="6411" width="22.5703125" style="531" bestFit="1" customWidth="1"/>
    <col min="6412" max="6412" width="18.85546875" style="531" bestFit="1" customWidth="1"/>
    <col min="6413" max="6413" width="11.5703125" style="531" bestFit="1" customWidth="1"/>
    <col min="6414" max="6414" width="16.28515625" style="531" bestFit="1" customWidth="1"/>
    <col min="6415" max="6415" width="11.5703125" style="531" bestFit="1" customWidth="1"/>
    <col min="6416" max="6416" width="15.5703125" style="531" bestFit="1" customWidth="1"/>
    <col min="6417" max="6417" width="19.42578125" style="531" bestFit="1" customWidth="1"/>
    <col min="6418" max="6418" width="16.7109375" style="531" bestFit="1" customWidth="1"/>
    <col min="6419" max="6656" width="14.85546875" style="531"/>
    <col min="6657" max="6657" width="21" style="531" bestFit="1" customWidth="1"/>
    <col min="6658" max="6658" width="14.85546875" style="531"/>
    <col min="6659" max="6659" width="13.5703125" style="531" bestFit="1" customWidth="1"/>
    <col min="6660" max="6661" width="14.85546875" style="531"/>
    <col min="6662" max="6663" width="21" style="531" bestFit="1" customWidth="1"/>
    <col min="6664" max="6664" width="19.42578125" style="531" bestFit="1" customWidth="1"/>
    <col min="6665" max="6665" width="16.85546875" style="531" bestFit="1" customWidth="1"/>
    <col min="6666" max="6666" width="19.42578125" style="531" bestFit="1" customWidth="1"/>
    <col min="6667" max="6667" width="22.5703125" style="531" bestFit="1" customWidth="1"/>
    <col min="6668" max="6668" width="18.85546875" style="531" bestFit="1" customWidth="1"/>
    <col min="6669" max="6669" width="11.5703125" style="531" bestFit="1" customWidth="1"/>
    <col min="6670" max="6670" width="16.28515625" style="531" bestFit="1" customWidth="1"/>
    <col min="6671" max="6671" width="11.5703125" style="531" bestFit="1" customWidth="1"/>
    <col min="6672" max="6672" width="15.5703125" style="531" bestFit="1" customWidth="1"/>
    <col min="6673" max="6673" width="19.42578125" style="531" bestFit="1" customWidth="1"/>
    <col min="6674" max="6674" width="16.7109375" style="531" bestFit="1" customWidth="1"/>
    <col min="6675" max="6912" width="14.85546875" style="531"/>
    <col min="6913" max="6913" width="21" style="531" bestFit="1" customWidth="1"/>
    <col min="6914" max="6914" width="14.85546875" style="531"/>
    <col min="6915" max="6915" width="13.5703125" style="531" bestFit="1" customWidth="1"/>
    <col min="6916" max="6917" width="14.85546875" style="531"/>
    <col min="6918" max="6919" width="21" style="531" bestFit="1" customWidth="1"/>
    <col min="6920" max="6920" width="19.42578125" style="531" bestFit="1" customWidth="1"/>
    <col min="6921" max="6921" width="16.85546875" style="531" bestFit="1" customWidth="1"/>
    <col min="6922" max="6922" width="19.42578125" style="531" bestFit="1" customWidth="1"/>
    <col min="6923" max="6923" width="22.5703125" style="531" bestFit="1" customWidth="1"/>
    <col min="6924" max="6924" width="18.85546875" style="531" bestFit="1" customWidth="1"/>
    <col min="6925" max="6925" width="11.5703125" style="531" bestFit="1" customWidth="1"/>
    <col min="6926" max="6926" width="16.28515625" style="531" bestFit="1" customWidth="1"/>
    <col min="6927" max="6927" width="11.5703125" style="531" bestFit="1" customWidth="1"/>
    <col min="6928" max="6928" width="15.5703125" style="531" bestFit="1" customWidth="1"/>
    <col min="6929" max="6929" width="19.42578125" style="531" bestFit="1" customWidth="1"/>
    <col min="6930" max="6930" width="16.7109375" style="531" bestFit="1" customWidth="1"/>
    <col min="6931" max="7168" width="14.85546875" style="531"/>
    <col min="7169" max="7169" width="21" style="531" bestFit="1" customWidth="1"/>
    <col min="7170" max="7170" width="14.85546875" style="531"/>
    <col min="7171" max="7171" width="13.5703125" style="531" bestFit="1" customWidth="1"/>
    <col min="7172" max="7173" width="14.85546875" style="531"/>
    <col min="7174" max="7175" width="21" style="531" bestFit="1" customWidth="1"/>
    <col min="7176" max="7176" width="19.42578125" style="531" bestFit="1" customWidth="1"/>
    <col min="7177" max="7177" width="16.85546875" style="531" bestFit="1" customWidth="1"/>
    <col min="7178" max="7178" width="19.42578125" style="531" bestFit="1" customWidth="1"/>
    <col min="7179" max="7179" width="22.5703125" style="531" bestFit="1" customWidth="1"/>
    <col min="7180" max="7180" width="18.85546875" style="531" bestFit="1" customWidth="1"/>
    <col min="7181" max="7181" width="11.5703125" style="531" bestFit="1" customWidth="1"/>
    <col min="7182" max="7182" width="16.28515625" style="531" bestFit="1" customWidth="1"/>
    <col min="7183" max="7183" width="11.5703125" style="531" bestFit="1" customWidth="1"/>
    <col min="7184" max="7184" width="15.5703125" style="531" bestFit="1" customWidth="1"/>
    <col min="7185" max="7185" width="19.42578125" style="531" bestFit="1" customWidth="1"/>
    <col min="7186" max="7186" width="16.7109375" style="531" bestFit="1" customWidth="1"/>
    <col min="7187" max="7424" width="14.85546875" style="531"/>
    <col min="7425" max="7425" width="21" style="531" bestFit="1" customWidth="1"/>
    <col min="7426" max="7426" width="14.85546875" style="531"/>
    <col min="7427" max="7427" width="13.5703125" style="531" bestFit="1" customWidth="1"/>
    <col min="7428" max="7429" width="14.85546875" style="531"/>
    <col min="7430" max="7431" width="21" style="531" bestFit="1" customWidth="1"/>
    <col min="7432" max="7432" width="19.42578125" style="531" bestFit="1" customWidth="1"/>
    <col min="7433" max="7433" width="16.85546875" style="531" bestFit="1" customWidth="1"/>
    <col min="7434" max="7434" width="19.42578125" style="531" bestFit="1" customWidth="1"/>
    <col min="7435" max="7435" width="22.5703125" style="531" bestFit="1" customWidth="1"/>
    <col min="7436" max="7436" width="18.85546875" style="531" bestFit="1" customWidth="1"/>
    <col min="7437" max="7437" width="11.5703125" style="531" bestFit="1" customWidth="1"/>
    <col min="7438" max="7438" width="16.28515625" style="531" bestFit="1" customWidth="1"/>
    <col min="7439" max="7439" width="11.5703125" style="531" bestFit="1" customWidth="1"/>
    <col min="7440" max="7440" width="15.5703125" style="531" bestFit="1" customWidth="1"/>
    <col min="7441" max="7441" width="19.42578125" style="531" bestFit="1" customWidth="1"/>
    <col min="7442" max="7442" width="16.7109375" style="531" bestFit="1" customWidth="1"/>
    <col min="7443" max="7680" width="14.85546875" style="531"/>
    <col min="7681" max="7681" width="21" style="531" bestFit="1" customWidth="1"/>
    <col min="7682" max="7682" width="14.85546875" style="531"/>
    <col min="7683" max="7683" width="13.5703125" style="531" bestFit="1" customWidth="1"/>
    <col min="7684" max="7685" width="14.85546875" style="531"/>
    <col min="7686" max="7687" width="21" style="531" bestFit="1" customWidth="1"/>
    <col min="7688" max="7688" width="19.42578125" style="531" bestFit="1" customWidth="1"/>
    <col min="7689" max="7689" width="16.85546875" style="531" bestFit="1" customWidth="1"/>
    <col min="7690" max="7690" width="19.42578125" style="531" bestFit="1" customWidth="1"/>
    <col min="7691" max="7691" width="22.5703125" style="531" bestFit="1" customWidth="1"/>
    <col min="7692" max="7692" width="18.85546875" style="531" bestFit="1" customWidth="1"/>
    <col min="7693" max="7693" width="11.5703125" style="531" bestFit="1" customWidth="1"/>
    <col min="7694" max="7694" width="16.28515625" style="531" bestFit="1" customWidth="1"/>
    <col min="7695" max="7695" width="11.5703125" style="531" bestFit="1" customWidth="1"/>
    <col min="7696" max="7696" width="15.5703125" style="531" bestFit="1" customWidth="1"/>
    <col min="7697" max="7697" width="19.42578125" style="531" bestFit="1" customWidth="1"/>
    <col min="7698" max="7698" width="16.7109375" style="531" bestFit="1" customWidth="1"/>
    <col min="7699" max="7936" width="14.85546875" style="531"/>
    <col min="7937" max="7937" width="21" style="531" bestFit="1" customWidth="1"/>
    <col min="7938" max="7938" width="14.85546875" style="531"/>
    <col min="7939" max="7939" width="13.5703125" style="531" bestFit="1" customWidth="1"/>
    <col min="7940" max="7941" width="14.85546875" style="531"/>
    <col min="7942" max="7943" width="21" style="531" bestFit="1" customWidth="1"/>
    <col min="7944" max="7944" width="19.42578125" style="531" bestFit="1" customWidth="1"/>
    <col min="7945" max="7945" width="16.85546875" style="531" bestFit="1" customWidth="1"/>
    <col min="7946" max="7946" width="19.42578125" style="531" bestFit="1" customWidth="1"/>
    <col min="7947" max="7947" width="22.5703125" style="531" bestFit="1" customWidth="1"/>
    <col min="7948" max="7948" width="18.85546875" style="531" bestFit="1" customWidth="1"/>
    <col min="7949" max="7949" width="11.5703125" style="531" bestFit="1" customWidth="1"/>
    <col min="7950" max="7950" width="16.28515625" style="531" bestFit="1" customWidth="1"/>
    <col min="7951" max="7951" width="11.5703125" style="531" bestFit="1" customWidth="1"/>
    <col min="7952" max="7952" width="15.5703125" style="531" bestFit="1" customWidth="1"/>
    <col min="7953" max="7953" width="19.42578125" style="531" bestFit="1" customWidth="1"/>
    <col min="7954" max="7954" width="16.7109375" style="531" bestFit="1" customWidth="1"/>
    <col min="7955" max="8192" width="14.85546875" style="531"/>
    <col min="8193" max="8193" width="21" style="531" bestFit="1" customWidth="1"/>
    <col min="8194" max="8194" width="14.85546875" style="531"/>
    <col min="8195" max="8195" width="13.5703125" style="531" bestFit="1" customWidth="1"/>
    <col min="8196" max="8197" width="14.85546875" style="531"/>
    <col min="8198" max="8199" width="21" style="531" bestFit="1" customWidth="1"/>
    <col min="8200" max="8200" width="19.42578125" style="531" bestFit="1" customWidth="1"/>
    <col min="8201" max="8201" width="16.85546875" style="531" bestFit="1" customWidth="1"/>
    <col min="8202" max="8202" width="19.42578125" style="531" bestFit="1" customWidth="1"/>
    <col min="8203" max="8203" width="22.5703125" style="531" bestFit="1" customWidth="1"/>
    <col min="8204" max="8204" width="18.85546875" style="531" bestFit="1" customWidth="1"/>
    <col min="8205" max="8205" width="11.5703125" style="531" bestFit="1" customWidth="1"/>
    <col min="8206" max="8206" width="16.28515625" style="531" bestFit="1" customWidth="1"/>
    <col min="8207" max="8207" width="11.5703125" style="531" bestFit="1" customWidth="1"/>
    <col min="8208" max="8208" width="15.5703125" style="531" bestFit="1" customWidth="1"/>
    <col min="8209" max="8209" width="19.42578125" style="531" bestFit="1" customWidth="1"/>
    <col min="8210" max="8210" width="16.7109375" style="531" bestFit="1" customWidth="1"/>
    <col min="8211" max="8448" width="14.85546875" style="531"/>
    <col min="8449" max="8449" width="21" style="531" bestFit="1" customWidth="1"/>
    <col min="8450" max="8450" width="14.85546875" style="531"/>
    <col min="8451" max="8451" width="13.5703125" style="531" bestFit="1" customWidth="1"/>
    <col min="8452" max="8453" width="14.85546875" style="531"/>
    <col min="8454" max="8455" width="21" style="531" bestFit="1" customWidth="1"/>
    <col min="8456" max="8456" width="19.42578125" style="531" bestFit="1" customWidth="1"/>
    <col min="8457" max="8457" width="16.85546875" style="531" bestFit="1" customWidth="1"/>
    <col min="8458" max="8458" width="19.42578125" style="531" bestFit="1" customWidth="1"/>
    <col min="8459" max="8459" width="22.5703125" style="531" bestFit="1" customWidth="1"/>
    <col min="8460" max="8460" width="18.85546875" style="531" bestFit="1" customWidth="1"/>
    <col min="8461" max="8461" width="11.5703125" style="531" bestFit="1" customWidth="1"/>
    <col min="8462" max="8462" width="16.28515625" style="531" bestFit="1" customWidth="1"/>
    <col min="8463" max="8463" width="11.5703125" style="531" bestFit="1" customWidth="1"/>
    <col min="8464" max="8464" width="15.5703125" style="531" bestFit="1" customWidth="1"/>
    <col min="8465" max="8465" width="19.42578125" style="531" bestFit="1" customWidth="1"/>
    <col min="8466" max="8466" width="16.7109375" style="531" bestFit="1" customWidth="1"/>
    <col min="8467" max="8704" width="14.85546875" style="531"/>
    <col min="8705" max="8705" width="21" style="531" bestFit="1" customWidth="1"/>
    <col min="8706" max="8706" width="14.85546875" style="531"/>
    <col min="8707" max="8707" width="13.5703125" style="531" bestFit="1" customWidth="1"/>
    <col min="8708" max="8709" width="14.85546875" style="531"/>
    <col min="8710" max="8711" width="21" style="531" bestFit="1" customWidth="1"/>
    <col min="8712" max="8712" width="19.42578125" style="531" bestFit="1" customWidth="1"/>
    <col min="8713" max="8713" width="16.85546875" style="531" bestFit="1" customWidth="1"/>
    <col min="8714" max="8714" width="19.42578125" style="531" bestFit="1" customWidth="1"/>
    <col min="8715" max="8715" width="22.5703125" style="531" bestFit="1" customWidth="1"/>
    <col min="8716" max="8716" width="18.85546875" style="531" bestFit="1" customWidth="1"/>
    <col min="8717" max="8717" width="11.5703125" style="531" bestFit="1" customWidth="1"/>
    <col min="8718" max="8718" width="16.28515625" style="531" bestFit="1" customWidth="1"/>
    <col min="8719" max="8719" width="11.5703125" style="531" bestFit="1" customWidth="1"/>
    <col min="8720" max="8720" width="15.5703125" style="531" bestFit="1" customWidth="1"/>
    <col min="8721" max="8721" width="19.42578125" style="531" bestFit="1" customWidth="1"/>
    <col min="8722" max="8722" width="16.7109375" style="531" bestFit="1" customWidth="1"/>
    <col min="8723" max="8960" width="14.85546875" style="531"/>
    <col min="8961" max="8961" width="21" style="531" bestFit="1" customWidth="1"/>
    <col min="8962" max="8962" width="14.85546875" style="531"/>
    <col min="8963" max="8963" width="13.5703125" style="531" bestFit="1" customWidth="1"/>
    <col min="8964" max="8965" width="14.85546875" style="531"/>
    <col min="8966" max="8967" width="21" style="531" bestFit="1" customWidth="1"/>
    <col min="8968" max="8968" width="19.42578125" style="531" bestFit="1" customWidth="1"/>
    <col min="8969" max="8969" width="16.85546875" style="531" bestFit="1" customWidth="1"/>
    <col min="8970" max="8970" width="19.42578125" style="531" bestFit="1" customWidth="1"/>
    <col min="8971" max="8971" width="22.5703125" style="531" bestFit="1" customWidth="1"/>
    <col min="8972" max="8972" width="18.85546875" style="531" bestFit="1" customWidth="1"/>
    <col min="8973" max="8973" width="11.5703125" style="531" bestFit="1" customWidth="1"/>
    <col min="8974" max="8974" width="16.28515625" style="531" bestFit="1" customWidth="1"/>
    <col min="8975" max="8975" width="11.5703125" style="531" bestFit="1" customWidth="1"/>
    <col min="8976" max="8976" width="15.5703125" style="531" bestFit="1" customWidth="1"/>
    <col min="8977" max="8977" width="19.42578125" style="531" bestFit="1" customWidth="1"/>
    <col min="8978" max="8978" width="16.7109375" style="531" bestFit="1" customWidth="1"/>
    <col min="8979" max="9216" width="14.85546875" style="531"/>
    <col min="9217" max="9217" width="21" style="531" bestFit="1" customWidth="1"/>
    <col min="9218" max="9218" width="14.85546875" style="531"/>
    <col min="9219" max="9219" width="13.5703125" style="531" bestFit="1" customWidth="1"/>
    <col min="9220" max="9221" width="14.85546875" style="531"/>
    <col min="9222" max="9223" width="21" style="531" bestFit="1" customWidth="1"/>
    <col min="9224" max="9224" width="19.42578125" style="531" bestFit="1" customWidth="1"/>
    <col min="9225" max="9225" width="16.85546875" style="531" bestFit="1" customWidth="1"/>
    <col min="9226" max="9226" width="19.42578125" style="531" bestFit="1" customWidth="1"/>
    <col min="9227" max="9227" width="22.5703125" style="531" bestFit="1" customWidth="1"/>
    <col min="9228" max="9228" width="18.85546875" style="531" bestFit="1" customWidth="1"/>
    <col min="9229" max="9229" width="11.5703125" style="531" bestFit="1" customWidth="1"/>
    <col min="9230" max="9230" width="16.28515625" style="531" bestFit="1" customWidth="1"/>
    <col min="9231" max="9231" width="11.5703125" style="531" bestFit="1" customWidth="1"/>
    <col min="9232" max="9232" width="15.5703125" style="531" bestFit="1" customWidth="1"/>
    <col min="9233" max="9233" width="19.42578125" style="531" bestFit="1" customWidth="1"/>
    <col min="9234" max="9234" width="16.7109375" style="531" bestFit="1" customWidth="1"/>
    <col min="9235" max="9472" width="14.85546875" style="531"/>
    <col min="9473" max="9473" width="21" style="531" bestFit="1" customWidth="1"/>
    <col min="9474" max="9474" width="14.85546875" style="531"/>
    <col min="9475" max="9475" width="13.5703125" style="531" bestFit="1" customWidth="1"/>
    <col min="9476" max="9477" width="14.85546875" style="531"/>
    <col min="9478" max="9479" width="21" style="531" bestFit="1" customWidth="1"/>
    <col min="9480" max="9480" width="19.42578125" style="531" bestFit="1" customWidth="1"/>
    <col min="9481" max="9481" width="16.85546875" style="531" bestFit="1" customWidth="1"/>
    <col min="9482" max="9482" width="19.42578125" style="531" bestFit="1" customWidth="1"/>
    <col min="9483" max="9483" width="22.5703125" style="531" bestFit="1" customWidth="1"/>
    <col min="9484" max="9484" width="18.85546875" style="531" bestFit="1" customWidth="1"/>
    <col min="9485" max="9485" width="11.5703125" style="531" bestFit="1" customWidth="1"/>
    <col min="9486" max="9486" width="16.28515625" style="531" bestFit="1" customWidth="1"/>
    <col min="9487" max="9487" width="11.5703125" style="531" bestFit="1" customWidth="1"/>
    <col min="9488" max="9488" width="15.5703125" style="531" bestFit="1" customWidth="1"/>
    <col min="9489" max="9489" width="19.42578125" style="531" bestFit="1" customWidth="1"/>
    <col min="9490" max="9490" width="16.7109375" style="531" bestFit="1" customWidth="1"/>
    <col min="9491" max="9728" width="14.85546875" style="531"/>
    <col min="9729" max="9729" width="21" style="531" bestFit="1" customWidth="1"/>
    <col min="9730" max="9730" width="14.85546875" style="531"/>
    <col min="9731" max="9731" width="13.5703125" style="531" bestFit="1" customWidth="1"/>
    <col min="9732" max="9733" width="14.85546875" style="531"/>
    <col min="9734" max="9735" width="21" style="531" bestFit="1" customWidth="1"/>
    <col min="9736" max="9736" width="19.42578125" style="531" bestFit="1" customWidth="1"/>
    <col min="9737" max="9737" width="16.85546875" style="531" bestFit="1" customWidth="1"/>
    <col min="9738" max="9738" width="19.42578125" style="531" bestFit="1" customWidth="1"/>
    <col min="9739" max="9739" width="22.5703125" style="531" bestFit="1" customWidth="1"/>
    <col min="9740" max="9740" width="18.85546875" style="531" bestFit="1" customWidth="1"/>
    <col min="9741" max="9741" width="11.5703125" style="531" bestFit="1" customWidth="1"/>
    <col min="9742" max="9742" width="16.28515625" style="531" bestFit="1" customWidth="1"/>
    <col min="9743" max="9743" width="11.5703125" style="531" bestFit="1" customWidth="1"/>
    <col min="9744" max="9744" width="15.5703125" style="531" bestFit="1" customWidth="1"/>
    <col min="9745" max="9745" width="19.42578125" style="531" bestFit="1" customWidth="1"/>
    <col min="9746" max="9746" width="16.7109375" style="531" bestFit="1" customWidth="1"/>
    <col min="9747" max="9984" width="14.85546875" style="531"/>
    <col min="9985" max="9985" width="21" style="531" bestFit="1" customWidth="1"/>
    <col min="9986" max="9986" width="14.85546875" style="531"/>
    <col min="9987" max="9987" width="13.5703125" style="531" bestFit="1" customWidth="1"/>
    <col min="9988" max="9989" width="14.85546875" style="531"/>
    <col min="9990" max="9991" width="21" style="531" bestFit="1" customWidth="1"/>
    <col min="9992" max="9992" width="19.42578125" style="531" bestFit="1" customWidth="1"/>
    <col min="9993" max="9993" width="16.85546875" style="531" bestFit="1" customWidth="1"/>
    <col min="9994" max="9994" width="19.42578125" style="531" bestFit="1" customWidth="1"/>
    <col min="9995" max="9995" width="22.5703125" style="531" bestFit="1" customWidth="1"/>
    <col min="9996" max="9996" width="18.85546875" style="531" bestFit="1" customWidth="1"/>
    <col min="9997" max="9997" width="11.5703125" style="531" bestFit="1" customWidth="1"/>
    <col min="9998" max="9998" width="16.28515625" style="531" bestFit="1" customWidth="1"/>
    <col min="9999" max="9999" width="11.5703125" style="531" bestFit="1" customWidth="1"/>
    <col min="10000" max="10000" width="15.5703125" style="531" bestFit="1" customWidth="1"/>
    <col min="10001" max="10001" width="19.42578125" style="531" bestFit="1" customWidth="1"/>
    <col min="10002" max="10002" width="16.7109375" style="531" bestFit="1" customWidth="1"/>
    <col min="10003" max="10240" width="14.85546875" style="531"/>
    <col min="10241" max="10241" width="21" style="531" bestFit="1" customWidth="1"/>
    <col min="10242" max="10242" width="14.85546875" style="531"/>
    <col min="10243" max="10243" width="13.5703125" style="531" bestFit="1" customWidth="1"/>
    <col min="10244" max="10245" width="14.85546875" style="531"/>
    <col min="10246" max="10247" width="21" style="531" bestFit="1" customWidth="1"/>
    <col min="10248" max="10248" width="19.42578125" style="531" bestFit="1" customWidth="1"/>
    <col min="10249" max="10249" width="16.85546875" style="531" bestFit="1" customWidth="1"/>
    <col min="10250" max="10250" width="19.42578125" style="531" bestFit="1" customWidth="1"/>
    <col min="10251" max="10251" width="22.5703125" style="531" bestFit="1" customWidth="1"/>
    <col min="10252" max="10252" width="18.85546875" style="531" bestFit="1" customWidth="1"/>
    <col min="10253" max="10253" width="11.5703125" style="531" bestFit="1" customWidth="1"/>
    <col min="10254" max="10254" width="16.28515625" style="531" bestFit="1" customWidth="1"/>
    <col min="10255" max="10255" width="11.5703125" style="531" bestFit="1" customWidth="1"/>
    <col min="10256" max="10256" width="15.5703125" style="531" bestFit="1" customWidth="1"/>
    <col min="10257" max="10257" width="19.42578125" style="531" bestFit="1" customWidth="1"/>
    <col min="10258" max="10258" width="16.7109375" style="531" bestFit="1" customWidth="1"/>
    <col min="10259" max="10496" width="14.85546875" style="531"/>
    <col min="10497" max="10497" width="21" style="531" bestFit="1" customWidth="1"/>
    <col min="10498" max="10498" width="14.85546875" style="531"/>
    <col min="10499" max="10499" width="13.5703125" style="531" bestFit="1" customWidth="1"/>
    <col min="10500" max="10501" width="14.85546875" style="531"/>
    <col min="10502" max="10503" width="21" style="531" bestFit="1" customWidth="1"/>
    <col min="10504" max="10504" width="19.42578125" style="531" bestFit="1" customWidth="1"/>
    <col min="10505" max="10505" width="16.85546875" style="531" bestFit="1" customWidth="1"/>
    <col min="10506" max="10506" width="19.42578125" style="531" bestFit="1" customWidth="1"/>
    <col min="10507" max="10507" width="22.5703125" style="531" bestFit="1" customWidth="1"/>
    <col min="10508" max="10508" width="18.85546875" style="531" bestFit="1" customWidth="1"/>
    <col min="10509" max="10509" width="11.5703125" style="531" bestFit="1" customWidth="1"/>
    <col min="10510" max="10510" width="16.28515625" style="531" bestFit="1" customWidth="1"/>
    <col min="10511" max="10511" width="11.5703125" style="531" bestFit="1" customWidth="1"/>
    <col min="10512" max="10512" width="15.5703125" style="531" bestFit="1" customWidth="1"/>
    <col min="10513" max="10513" width="19.42578125" style="531" bestFit="1" customWidth="1"/>
    <col min="10514" max="10514" width="16.7109375" style="531" bestFit="1" customWidth="1"/>
    <col min="10515" max="10752" width="14.85546875" style="531"/>
    <col min="10753" max="10753" width="21" style="531" bestFit="1" customWidth="1"/>
    <col min="10754" max="10754" width="14.85546875" style="531"/>
    <col min="10755" max="10755" width="13.5703125" style="531" bestFit="1" customWidth="1"/>
    <col min="10756" max="10757" width="14.85546875" style="531"/>
    <col min="10758" max="10759" width="21" style="531" bestFit="1" customWidth="1"/>
    <col min="10760" max="10760" width="19.42578125" style="531" bestFit="1" customWidth="1"/>
    <col min="10761" max="10761" width="16.85546875" style="531" bestFit="1" customWidth="1"/>
    <col min="10762" max="10762" width="19.42578125" style="531" bestFit="1" customWidth="1"/>
    <col min="10763" max="10763" width="22.5703125" style="531" bestFit="1" customWidth="1"/>
    <col min="10764" max="10764" width="18.85546875" style="531" bestFit="1" customWidth="1"/>
    <col min="10765" max="10765" width="11.5703125" style="531" bestFit="1" customWidth="1"/>
    <col min="10766" max="10766" width="16.28515625" style="531" bestFit="1" customWidth="1"/>
    <col min="10767" max="10767" width="11.5703125" style="531" bestFit="1" customWidth="1"/>
    <col min="10768" max="10768" width="15.5703125" style="531" bestFit="1" customWidth="1"/>
    <col min="10769" max="10769" width="19.42578125" style="531" bestFit="1" customWidth="1"/>
    <col min="10770" max="10770" width="16.7109375" style="531" bestFit="1" customWidth="1"/>
    <col min="10771" max="11008" width="14.85546875" style="531"/>
    <col min="11009" max="11009" width="21" style="531" bestFit="1" customWidth="1"/>
    <col min="11010" max="11010" width="14.85546875" style="531"/>
    <col min="11011" max="11011" width="13.5703125" style="531" bestFit="1" customWidth="1"/>
    <col min="11012" max="11013" width="14.85546875" style="531"/>
    <col min="11014" max="11015" width="21" style="531" bestFit="1" customWidth="1"/>
    <col min="11016" max="11016" width="19.42578125" style="531" bestFit="1" customWidth="1"/>
    <col min="11017" max="11017" width="16.85546875" style="531" bestFit="1" customWidth="1"/>
    <col min="11018" max="11018" width="19.42578125" style="531" bestFit="1" customWidth="1"/>
    <col min="11019" max="11019" width="22.5703125" style="531" bestFit="1" customWidth="1"/>
    <col min="11020" max="11020" width="18.85546875" style="531" bestFit="1" customWidth="1"/>
    <col min="11021" max="11021" width="11.5703125" style="531" bestFit="1" customWidth="1"/>
    <col min="11022" max="11022" width="16.28515625" style="531" bestFit="1" customWidth="1"/>
    <col min="11023" max="11023" width="11.5703125" style="531" bestFit="1" customWidth="1"/>
    <col min="11024" max="11024" width="15.5703125" style="531" bestFit="1" customWidth="1"/>
    <col min="11025" max="11025" width="19.42578125" style="531" bestFit="1" customWidth="1"/>
    <col min="11026" max="11026" width="16.7109375" style="531" bestFit="1" customWidth="1"/>
    <col min="11027" max="11264" width="14.85546875" style="531"/>
    <col min="11265" max="11265" width="21" style="531" bestFit="1" customWidth="1"/>
    <col min="11266" max="11266" width="14.85546875" style="531"/>
    <col min="11267" max="11267" width="13.5703125" style="531" bestFit="1" customWidth="1"/>
    <col min="11268" max="11269" width="14.85546875" style="531"/>
    <col min="11270" max="11271" width="21" style="531" bestFit="1" customWidth="1"/>
    <col min="11272" max="11272" width="19.42578125" style="531" bestFit="1" customWidth="1"/>
    <col min="11273" max="11273" width="16.85546875" style="531" bestFit="1" customWidth="1"/>
    <col min="11274" max="11274" width="19.42578125" style="531" bestFit="1" customWidth="1"/>
    <col min="11275" max="11275" width="22.5703125" style="531" bestFit="1" customWidth="1"/>
    <col min="11276" max="11276" width="18.85546875" style="531" bestFit="1" customWidth="1"/>
    <col min="11277" max="11277" width="11.5703125" style="531" bestFit="1" customWidth="1"/>
    <col min="11278" max="11278" width="16.28515625" style="531" bestFit="1" customWidth="1"/>
    <col min="11279" max="11279" width="11.5703125" style="531" bestFit="1" customWidth="1"/>
    <col min="11280" max="11280" width="15.5703125" style="531" bestFit="1" customWidth="1"/>
    <col min="11281" max="11281" width="19.42578125" style="531" bestFit="1" customWidth="1"/>
    <col min="11282" max="11282" width="16.7109375" style="531" bestFit="1" customWidth="1"/>
    <col min="11283" max="11520" width="14.85546875" style="531"/>
    <col min="11521" max="11521" width="21" style="531" bestFit="1" customWidth="1"/>
    <col min="11522" max="11522" width="14.85546875" style="531"/>
    <col min="11523" max="11523" width="13.5703125" style="531" bestFit="1" customWidth="1"/>
    <col min="11524" max="11525" width="14.85546875" style="531"/>
    <col min="11526" max="11527" width="21" style="531" bestFit="1" customWidth="1"/>
    <col min="11528" max="11528" width="19.42578125" style="531" bestFit="1" customWidth="1"/>
    <col min="11529" max="11529" width="16.85546875" style="531" bestFit="1" customWidth="1"/>
    <col min="11530" max="11530" width="19.42578125" style="531" bestFit="1" customWidth="1"/>
    <col min="11531" max="11531" width="22.5703125" style="531" bestFit="1" customWidth="1"/>
    <col min="11532" max="11532" width="18.85546875" style="531" bestFit="1" customWidth="1"/>
    <col min="11533" max="11533" width="11.5703125" style="531" bestFit="1" customWidth="1"/>
    <col min="11534" max="11534" width="16.28515625" style="531" bestFit="1" customWidth="1"/>
    <col min="11535" max="11535" width="11.5703125" style="531" bestFit="1" customWidth="1"/>
    <col min="11536" max="11536" width="15.5703125" style="531" bestFit="1" customWidth="1"/>
    <col min="11537" max="11537" width="19.42578125" style="531" bestFit="1" customWidth="1"/>
    <col min="11538" max="11538" width="16.7109375" style="531" bestFit="1" customWidth="1"/>
    <col min="11539" max="11776" width="14.85546875" style="531"/>
    <col min="11777" max="11777" width="21" style="531" bestFit="1" customWidth="1"/>
    <col min="11778" max="11778" width="14.85546875" style="531"/>
    <col min="11779" max="11779" width="13.5703125" style="531" bestFit="1" customWidth="1"/>
    <col min="11780" max="11781" width="14.85546875" style="531"/>
    <col min="11782" max="11783" width="21" style="531" bestFit="1" customWidth="1"/>
    <col min="11784" max="11784" width="19.42578125" style="531" bestFit="1" customWidth="1"/>
    <col min="11785" max="11785" width="16.85546875" style="531" bestFit="1" customWidth="1"/>
    <col min="11786" max="11786" width="19.42578125" style="531" bestFit="1" customWidth="1"/>
    <col min="11787" max="11787" width="22.5703125" style="531" bestFit="1" customWidth="1"/>
    <col min="11788" max="11788" width="18.85546875" style="531" bestFit="1" customWidth="1"/>
    <col min="11789" max="11789" width="11.5703125" style="531" bestFit="1" customWidth="1"/>
    <col min="11790" max="11790" width="16.28515625" style="531" bestFit="1" customWidth="1"/>
    <col min="11791" max="11791" width="11.5703125" style="531" bestFit="1" customWidth="1"/>
    <col min="11792" max="11792" width="15.5703125" style="531" bestFit="1" customWidth="1"/>
    <col min="11793" max="11793" width="19.42578125" style="531" bestFit="1" customWidth="1"/>
    <col min="11794" max="11794" width="16.7109375" style="531" bestFit="1" customWidth="1"/>
    <col min="11795" max="12032" width="14.85546875" style="531"/>
    <col min="12033" max="12033" width="21" style="531" bestFit="1" customWidth="1"/>
    <col min="12034" max="12034" width="14.85546875" style="531"/>
    <col min="12035" max="12035" width="13.5703125" style="531" bestFit="1" customWidth="1"/>
    <col min="12036" max="12037" width="14.85546875" style="531"/>
    <col min="12038" max="12039" width="21" style="531" bestFit="1" customWidth="1"/>
    <col min="12040" max="12040" width="19.42578125" style="531" bestFit="1" customWidth="1"/>
    <col min="12041" max="12041" width="16.85546875" style="531" bestFit="1" customWidth="1"/>
    <col min="12042" max="12042" width="19.42578125" style="531" bestFit="1" customWidth="1"/>
    <col min="12043" max="12043" width="22.5703125" style="531" bestFit="1" customWidth="1"/>
    <col min="12044" max="12044" width="18.85546875" style="531" bestFit="1" customWidth="1"/>
    <col min="12045" max="12045" width="11.5703125" style="531" bestFit="1" customWidth="1"/>
    <col min="12046" max="12046" width="16.28515625" style="531" bestFit="1" customWidth="1"/>
    <col min="12047" max="12047" width="11.5703125" style="531" bestFit="1" customWidth="1"/>
    <col min="12048" max="12048" width="15.5703125" style="531" bestFit="1" customWidth="1"/>
    <col min="12049" max="12049" width="19.42578125" style="531" bestFit="1" customWidth="1"/>
    <col min="12050" max="12050" width="16.7109375" style="531" bestFit="1" customWidth="1"/>
    <col min="12051" max="12288" width="14.85546875" style="531"/>
    <col min="12289" max="12289" width="21" style="531" bestFit="1" customWidth="1"/>
    <col min="12290" max="12290" width="14.85546875" style="531"/>
    <col min="12291" max="12291" width="13.5703125" style="531" bestFit="1" customWidth="1"/>
    <col min="12292" max="12293" width="14.85546875" style="531"/>
    <col min="12294" max="12295" width="21" style="531" bestFit="1" customWidth="1"/>
    <col min="12296" max="12296" width="19.42578125" style="531" bestFit="1" customWidth="1"/>
    <col min="12297" max="12297" width="16.85546875" style="531" bestFit="1" customWidth="1"/>
    <col min="12298" max="12298" width="19.42578125" style="531" bestFit="1" customWidth="1"/>
    <col min="12299" max="12299" width="22.5703125" style="531" bestFit="1" customWidth="1"/>
    <col min="12300" max="12300" width="18.85546875" style="531" bestFit="1" customWidth="1"/>
    <col min="12301" max="12301" width="11.5703125" style="531" bestFit="1" customWidth="1"/>
    <col min="12302" max="12302" width="16.28515625" style="531" bestFit="1" customWidth="1"/>
    <col min="12303" max="12303" width="11.5703125" style="531" bestFit="1" customWidth="1"/>
    <col min="12304" max="12304" width="15.5703125" style="531" bestFit="1" customWidth="1"/>
    <col min="12305" max="12305" width="19.42578125" style="531" bestFit="1" customWidth="1"/>
    <col min="12306" max="12306" width="16.7109375" style="531" bestFit="1" customWidth="1"/>
    <col min="12307" max="12544" width="14.85546875" style="531"/>
    <col min="12545" max="12545" width="21" style="531" bestFit="1" customWidth="1"/>
    <col min="12546" max="12546" width="14.85546875" style="531"/>
    <col min="12547" max="12547" width="13.5703125" style="531" bestFit="1" customWidth="1"/>
    <col min="12548" max="12549" width="14.85546875" style="531"/>
    <col min="12550" max="12551" width="21" style="531" bestFit="1" customWidth="1"/>
    <col min="12552" max="12552" width="19.42578125" style="531" bestFit="1" customWidth="1"/>
    <col min="12553" max="12553" width="16.85546875" style="531" bestFit="1" customWidth="1"/>
    <col min="12554" max="12554" width="19.42578125" style="531" bestFit="1" customWidth="1"/>
    <col min="12555" max="12555" width="22.5703125" style="531" bestFit="1" customWidth="1"/>
    <col min="12556" max="12556" width="18.85546875" style="531" bestFit="1" customWidth="1"/>
    <col min="12557" max="12557" width="11.5703125" style="531" bestFit="1" customWidth="1"/>
    <col min="12558" max="12558" width="16.28515625" style="531" bestFit="1" customWidth="1"/>
    <col min="12559" max="12559" width="11.5703125" style="531" bestFit="1" customWidth="1"/>
    <col min="12560" max="12560" width="15.5703125" style="531" bestFit="1" customWidth="1"/>
    <col min="12561" max="12561" width="19.42578125" style="531" bestFit="1" customWidth="1"/>
    <col min="12562" max="12562" width="16.7109375" style="531" bestFit="1" customWidth="1"/>
    <col min="12563" max="12800" width="14.85546875" style="531"/>
    <col min="12801" max="12801" width="21" style="531" bestFit="1" customWidth="1"/>
    <col min="12802" max="12802" width="14.85546875" style="531"/>
    <col min="12803" max="12803" width="13.5703125" style="531" bestFit="1" customWidth="1"/>
    <col min="12804" max="12805" width="14.85546875" style="531"/>
    <col min="12806" max="12807" width="21" style="531" bestFit="1" customWidth="1"/>
    <col min="12808" max="12808" width="19.42578125" style="531" bestFit="1" customWidth="1"/>
    <col min="12809" max="12809" width="16.85546875" style="531" bestFit="1" customWidth="1"/>
    <col min="12810" max="12810" width="19.42578125" style="531" bestFit="1" customWidth="1"/>
    <col min="12811" max="12811" width="22.5703125" style="531" bestFit="1" customWidth="1"/>
    <col min="12812" max="12812" width="18.85546875" style="531" bestFit="1" customWidth="1"/>
    <col min="12813" max="12813" width="11.5703125" style="531" bestFit="1" customWidth="1"/>
    <col min="12814" max="12814" width="16.28515625" style="531" bestFit="1" customWidth="1"/>
    <col min="12815" max="12815" width="11.5703125" style="531" bestFit="1" customWidth="1"/>
    <col min="12816" max="12816" width="15.5703125" style="531" bestFit="1" customWidth="1"/>
    <col min="12817" max="12817" width="19.42578125" style="531" bestFit="1" customWidth="1"/>
    <col min="12818" max="12818" width="16.7109375" style="531" bestFit="1" customWidth="1"/>
    <col min="12819" max="13056" width="14.85546875" style="531"/>
    <col min="13057" max="13057" width="21" style="531" bestFit="1" customWidth="1"/>
    <col min="13058" max="13058" width="14.85546875" style="531"/>
    <col min="13059" max="13059" width="13.5703125" style="531" bestFit="1" customWidth="1"/>
    <col min="13060" max="13061" width="14.85546875" style="531"/>
    <col min="13062" max="13063" width="21" style="531" bestFit="1" customWidth="1"/>
    <col min="13064" max="13064" width="19.42578125" style="531" bestFit="1" customWidth="1"/>
    <col min="13065" max="13065" width="16.85546875" style="531" bestFit="1" customWidth="1"/>
    <col min="13066" max="13066" width="19.42578125" style="531" bestFit="1" customWidth="1"/>
    <col min="13067" max="13067" width="22.5703125" style="531" bestFit="1" customWidth="1"/>
    <col min="13068" max="13068" width="18.85546875" style="531" bestFit="1" customWidth="1"/>
    <col min="13069" max="13069" width="11.5703125" style="531" bestFit="1" customWidth="1"/>
    <col min="13070" max="13070" width="16.28515625" style="531" bestFit="1" customWidth="1"/>
    <col min="13071" max="13071" width="11.5703125" style="531" bestFit="1" customWidth="1"/>
    <col min="13072" max="13072" width="15.5703125" style="531" bestFit="1" customWidth="1"/>
    <col min="13073" max="13073" width="19.42578125" style="531" bestFit="1" customWidth="1"/>
    <col min="13074" max="13074" width="16.7109375" style="531" bestFit="1" customWidth="1"/>
    <col min="13075" max="13312" width="14.85546875" style="531"/>
    <col min="13313" max="13313" width="21" style="531" bestFit="1" customWidth="1"/>
    <col min="13314" max="13314" width="14.85546875" style="531"/>
    <col min="13315" max="13315" width="13.5703125" style="531" bestFit="1" customWidth="1"/>
    <col min="13316" max="13317" width="14.85546875" style="531"/>
    <col min="13318" max="13319" width="21" style="531" bestFit="1" customWidth="1"/>
    <col min="13320" max="13320" width="19.42578125" style="531" bestFit="1" customWidth="1"/>
    <col min="13321" max="13321" width="16.85546875" style="531" bestFit="1" customWidth="1"/>
    <col min="13322" max="13322" width="19.42578125" style="531" bestFit="1" customWidth="1"/>
    <col min="13323" max="13323" width="22.5703125" style="531" bestFit="1" customWidth="1"/>
    <col min="13324" max="13324" width="18.85546875" style="531" bestFit="1" customWidth="1"/>
    <col min="13325" max="13325" width="11.5703125" style="531" bestFit="1" customWidth="1"/>
    <col min="13326" max="13326" width="16.28515625" style="531" bestFit="1" customWidth="1"/>
    <col min="13327" max="13327" width="11.5703125" style="531" bestFit="1" customWidth="1"/>
    <col min="13328" max="13328" width="15.5703125" style="531" bestFit="1" customWidth="1"/>
    <col min="13329" max="13329" width="19.42578125" style="531" bestFit="1" customWidth="1"/>
    <col min="13330" max="13330" width="16.7109375" style="531" bestFit="1" customWidth="1"/>
    <col min="13331" max="13568" width="14.85546875" style="531"/>
    <col min="13569" max="13569" width="21" style="531" bestFit="1" customWidth="1"/>
    <col min="13570" max="13570" width="14.85546875" style="531"/>
    <col min="13571" max="13571" width="13.5703125" style="531" bestFit="1" customWidth="1"/>
    <col min="13572" max="13573" width="14.85546875" style="531"/>
    <col min="13574" max="13575" width="21" style="531" bestFit="1" customWidth="1"/>
    <col min="13576" max="13576" width="19.42578125" style="531" bestFit="1" customWidth="1"/>
    <col min="13577" max="13577" width="16.85546875" style="531" bestFit="1" customWidth="1"/>
    <col min="13578" max="13578" width="19.42578125" style="531" bestFit="1" customWidth="1"/>
    <col min="13579" max="13579" width="22.5703125" style="531" bestFit="1" customWidth="1"/>
    <col min="13580" max="13580" width="18.85546875" style="531" bestFit="1" customWidth="1"/>
    <col min="13581" max="13581" width="11.5703125" style="531" bestFit="1" customWidth="1"/>
    <col min="13582" max="13582" width="16.28515625" style="531" bestFit="1" customWidth="1"/>
    <col min="13583" max="13583" width="11.5703125" style="531" bestFit="1" customWidth="1"/>
    <col min="13584" max="13584" width="15.5703125" style="531" bestFit="1" customWidth="1"/>
    <col min="13585" max="13585" width="19.42578125" style="531" bestFit="1" customWidth="1"/>
    <col min="13586" max="13586" width="16.7109375" style="531" bestFit="1" customWidth="1"/>
    <col min="13587" max="13824" width="14.85546875" style="531"/>
    <col min="13825" max="13825" width="21" style="531" bestFit="1" customWidth="1"/>
    <col min="13826" max="13826" width="14.85546875" style="531"/>
    <col min="13827" max="13827" width="13.5703125" style="531" bestFit="1" customWidth="1"/>
    <col min="13828" max="13829" width="14.85546875" style="531"/>
    <col min="13830" max="13831" width="21" style="531" bestFit="1" customWidth="1"/>
    <col min="13832" max="13832" width="19.42578125" style="531" bestFit="1" customWidth="1"/>
    <col min="13833" max="13833" width="16.85546875" style="531" bestFit="1" customWidth="1"/>
    <col min="13834" max="13834" width="19.42578125" style="531" bestFit="1" customWidth="1"/>
    <col min="13835" max="13835" width="22.5703125" style="531" bestFit="1" customWidth="1"/>
    <col min="13836" max="13836" width="18.85546875" style="531" bestFit="1" customWidth="1"/>
    <col min="13837" max="13837" width="11.5703125" style="531" bestFit="1" customWidth="1"/>
    <col min="13838" max="13838" width="16.28515625" style="531" bestFit="1" customWidth="1"/>
    <col min="13839" max="13839" width="11.5703125" style="531" bestFit="1" customWidth="1"/>
    <col min="13840" max="13840" width="15.5703125" style="531" bestFit="1" customWidth="1"/>
    <col min="13841" max="13841" width="19.42578125" style="531" bestFit="1" customWidth="1"/>
    <col min="13842" max="13842" width="16.7109375" style="531" bestFit="1" customWidth="1"/>
    <col min="13843" max="14080" width="14.85546875" style="531"/>
    <col min="14081" max="14081" width="21" style="531" bestFit="1" customWidth="1"/>
    <col min="14082" max="14082" width="14.85546875" style="531"/>
    <col min="14083" max="14083" width="13.5703125" style="531" bestFit="1" customWidth="1"/>
    <col min="14084" max="14085" width="14.85546875" style="531"/>
    <col min="14086" max="14087" width="21" style="531" bestFit="1" customWidth="1"/>
    <col min="14088" max="14088" width="19.42578125" style="531" bestFit="1" customWidth="1"/>
    <col min="14089" max="14089" width="16.85546875" style="531" bestFit="1" customWidth="1"/>
    <col min="14090" max="14090" width="19.42578125" style="531" bestFit="1" customWidth="1"/>
    <col min="14091" max="14091" width="22.5703125" style="531" bestFit="1" customWidth="1"/>
    <col min="14092" max="14092" width="18.85546875" style="531" bestFit="1" customWidth="1"/>
    <col min="14093" max="14093" width="11.5703125" style="531" bestFit="1" customWidth="1"/>
    <col min="14094" max="14094" width="16.28515625" style="531" bestFit="1" customWidth="1"/>
    <col min="14095" max="14095" width="11.5703125" style="531" bestFit="1" customWidth="1"/>
    <col min="14096" max="14096" width="15.5703125" style="531" bestFit="1" customWidth="1"/>
    <col min="14097" max="14097" width="19.42578125" style="531" bestFit="1" customWidth="1"/>
    <col min="14098" max="14098" width="16.7109375" style="531" bestFit="1" customWidth="1"/>
    <col min="14099" max="14336" width="14.85546875" style="531"/>
    <col min="14337" max="14337" width="21" style="531" bestFit="1" customWidth="1"/>
    <col min="14338" max="14338" width="14.85546875" style="531"/>
    <col min="14339" max="14339" width="13.5703125" style="531" bestFit="1" customWidth="1"/>
    <col min="14340" max="14341" width="14.85546875" style="531"/>
    <col min="14342" max="14343" width="21" style="531" bestFit="1" customWidth="1"/>
    <col min="14344" max="14344" width="19.42578125" style="531" bestFit="1" customWidth="1"/>
    <col min="14345" max="14345" width="16.85546875" style="531" bestFit="1" customWidth="1"/>
    <col min="14346" max="14346" width="19.42578125" style="531" bestFit="1" customWidth="1"/>
    <col min="14347" max="14347" width="22.5703125" style="531" bestFit="1" customWidth="1"/>
    <col min="14348" max="14348" width="18.85546875" style="531" bestFit="1" customWidth="1"/>
    <col min="14349" max="14349" width="11.5703125" style="531" bestFit="1" customWidth="1"/>
    <col min="14350" max="14350" width="16.28515625" style="531" bestFit="1" customWidth="1"/>
    <col min="14351" max="14351" width="11.5703125" style="531" bestFit="1" customWidth="1"/>
    <col min="14352" max="14352" width="15.5703125" style="531" bestFit="1" customWidth="1"/>
    <col min="14353" max="14353" width="19.42578125" style="531" bestFit="1" customWidth="1"/>
    <col min="14354" max="14354" width="16.7109375" style="531" bestFit="1" customWidth="1"/>
    <col min="14355" max="14592" width="14.85546875" style="531"/>
    <col min="14593" max="14593" width="21" style="531" bestFit="1" customWidth="1"/>
    <col min="14594" max="14594" width="14.85546875" style="531"/>
    <col min="14595" max="14595" width="13.5703125" style="531" bestFit="1" customWidth="1"/>
    <col min="14596" max="14597" width="14.85546875" style="531"/>
    <col min="14598" max="14599" width="21" style="531" bestFit="1" customWidth="1"/>
    <col min="14600" max="14600" width="19.42578125" style="531" bestFit="1" customWidth="1"/>
    <col min="14601" max="14601" width="16.85546875" style="531" bestFit="1" customWidth="1"/>
    <col min="14602" max="14602" width="19.42578125" style="531" bestFit="1" customWidth="1"/>
    <col min="14603" max="14603" width="22.5703125" style="531" bestFit="1" customWidth="1"/>
    <col min="14604" max="14604" width="18.85546875" style="531" bestFit="1" customWidth="1"/>
    <col min="14605" max="14605" width="11.5703125" style="531" bestFit="1" customWidth="1"/>
    <col min="14606" max="14606" width="16.28515625" style="531" bestFit="1" customWidth="1"/>
    <col min="14607" max="14607" width="11.5703125" style="531" bestFit="1" customWidth="1"/>
    <col min="14608" max="14608" width="15.5703125" style="531" bestFit="1" customWidth="1"/>
    <col min="14609" max="14609" width="19.42578125" style="531" bestFit="1" customWidth="1"/>
    <col min="14610" max="14610" width="16.7109375" style="531" bestFit="1" customWidth="1"/>
    <col min="14611" max="14848" width="14.85546875" style="531"/>
    <col min="14849" max="14849" width="21" style="531" bestFit="1" customWidth="1"/>
    <col min="14850" max="14850" width="14.85546875" style="531"/>
    <col min="14851" max="14851" width="13.5703125" style="531" bestFit="1" customWidth="1"/>
    <col min="14852" max="14853" width="14.85546875" style="531"/>
    <col min="14854" max="14855" width="21" style="531" bestFit="1" customWidth="1"/>
    <col min="14856" max="14856" width="19.42578125" style="531" bestFit="1" customWidth="1"/>
    <col min="14857" max="14857" width="16.85546875" style="531" bestFit="1" customWidth="1"/>
    <col min="14858" max="14858" width="19.42578125" style="531" bestFit="1" customWidth="1"/>
    <col min="14859" max="14859" width="22.5703125" style="531" bestFit="1" customWidth="1"/>
    <col min="14860" max="14860" width="18.85546875" style="531" bestFit="1" customWidth="1"/>
    <col min="14861" max="14861" width="11.5703125" style="531" bestFit="1" customWidth="1"/>
    <col min="14862" max="14862" width="16.28515625" style="531" bestFit="1" customWidth="1"/>
    <col min="14863" max="14863" width="11.5703125" style="531" bestFit="1" customWidth="1"/>
    <col min="14864" max="14864" width="15.5703125" style="531" bestFit="1" customWidth="1"/>
    <col min="14865" max="14865" width="19.42578125" style="531" bestFit="1" customWidth="1"/>
    <col min="14866" max="14866" width="16.7109375" style="531" bestFit="1" customWidth="1"/>
    <col min="14867" max="15104" width="14.85546875" style="531"/>
    <col min="15105" max="15105" width="21" style="531" bestFit="1" customWidth="1"/>
    <col min="15106" max="15106" width="14.85546875" style="531"/>
    <col min="15107" max="15107" width="13.5703125" style="531" bestFit="1" customWidth="1"/>
    <col min="15108" max="15109" width="14.85546875" style="531"/>
    <col min="15110" max="15111" width="21" style="531" bestFit="1" customWidth="1"/>
    <col min="15112" max="15112" width="19.42578125" style="531" bestFit="1" customWidth="1"/>
    <col min="15113" max="15113" width="16.85546875" style="531" bestFit="1" customWidth="1"/>
    <col min="15114" max="15114" width="19.42578125" style="531" bestFit="1" customWidth="1"/>
    <col min="15115" max="15115" width="22.5703125" style="531" bestFit="1" customWidth="1"/>
    <col min="15116" max="15116" width="18.85546875" style="531" bestFit="1" customWidth="1"/>
    <col min="15117" max="15117" width="11.5703125" style="531" bestFit="1" customWidth="1"/>
    <col min="15118" max="15118" width="16.28515625" style="531" bestFit="1" customWidth="1"/>
    <col min="15119" max="15119" width="11.5703125" style="531" bestFit="1" customWidth="1"/>
    <col min="15120" max="15120" width="15.5703125" style="531" bestFit="1" customWidth="1"/>
    <col min="15121" max="15121" width="19.42578125" style="531" bestFit="1" customWidth="1"/>
    <col min="15122" max="15122" width="16.7109375" style="531" bestFit="1" customWidth="1"/>
    <col min="15123" max="15360" width="14.85546875" style="531"/>
    <col min="15361" max="15361" width="21" style="531" bestFit="1" customWidth="1"/>
    <col min="15362" max="15362" width="14.85546875" style="531"/>
    <col min="15363" max="15363" width="13.5703125" style="531" bestFit="1" customWidth="1"/>
    <col min="15364" max="15365" width="14.85546875" style="531"/>
    <col min="15366" max="15367" width="21" style="531" bestFit="1" customWidth="1"/>
    <col min="15368" max="15368" width="19.42578125" style="531" bestFit="1" customWidth="1"/>
    <col min="15369" max="15369" width="16.85546875" style="531" bestFit="1" customWidth="1"/>
    <col min="15370" max="15370" width="19.42578125" style="531" bestFit="1" customWidth="1"/>
    <col min="15371" max="15371" width="22.5703125" style="531" bestFit="1" customWidth="1"/>
    <col min="15372" max="15372" width="18.85546875" style="531" bestFit="1" customWidth="1"/>
    <col min="15373" max="15373" width="11.5703125" style="531" bestFit="1" customWidth="1"/>
    <col min="15374" max="15374" width="16.28515625" style="531" bestFit="1" customWidth="1"/>
    <col min="15375" max="15375" width="11.5703125" style="531" bestFit="1" customWidth="1"/>
    <col min="15376" max="15376" width="15.5703125" style="531" bestFit="1" customWidth="1"/>
    <col min="15377" max="15377" width="19.42578125" style="531" bestFit="1" customWidth="1"/>
    <col min="15378" max="15378" width="16.7109375" style="531" bestFit="1" customWidth="1"/>
    <col min="15379" max="15616" width="14.85546875" style="531"/>
    <col min="15617" max="15617" width="21" style="531" bestFit="1" customWidth="1"/>
    <col min="15618" max="15618" width="14.85546875" style="531"/>
    <col min="15619" max="15619" width="13.5703125" style="531" bestFit="1" customWidth="1"/>
    <col min="15620" max="15621" width="14.85546875" style="531"/>
    <col min="15622" max="15623" width="21" style="531" bestFit="1" customWidth="1"/>
    <col min="15624" max="15624" width="19.42578125" style="531" bestFit="1" customWidth="1"/>
    <col min="15625" max="15625" width="16.85546875" style="531" bestFit="1" customWidth="1"/>
    <col min="15626" max="15626" width="19.42578125" style="531" bestFit="1" customWidth="1"/>
    <col min="15627" max="15627" width="22.5703125" style="531" bestFit="1" customWidth="1"/>
    <col min="15628" max="15628" width="18.85546875" style="531" bestFit="1" customWidth="1"/>
    <col min="15629" max="15629" width="11.5703125" style="531" bestFit="1" customWidth="1"/>
    <col min="15630" max="15630" width="16.28515625" style="531" bestFit="1" customWidth="1"/>
    <col min="15631" max="15631" width="11.5703125" style="531" bestFit="1" customWidth="1"/>
    <col min="15632" max="15632" width="15.5703125" style="531" bestFit="1" customWidth="1"/>
    <col min="15633" max="15633" width="19.42578125" style="531" bestFit="1" customWidth="1"/>
    <col min="15634" max="15634" width="16.7109375" style="531" bestFit="1" customWidth="1"/>
    <col min="15635" max="15872" width="14.85546875" style="531"/>
    <col min="15873" max="15873" width="21" style="531" bestFit="1" customWidth="1"/>
    <col min="15874" max="15874" width="14.85546875" style="531"/>
    <col min="15875" max="15875" width="13.5703125" style="531" bestFit="1" customWidth="1"/>
    <col min="15876" max="15877" width="14.85546875" style="531"/>
    <col min="15878" max="15879" width="21" style="531" bestFit="1" customWidth="1"/>
    <col min="15880" max="15880" width="19.42578125" style="531" bestFit="1" customWidth="1"/>
    <col min="15881" max="15881" width="16.85546875" style="531" bestFit="1" customWidth="1"/>
    <col min="15882" max="15882" width="19.42578125" style="531" bestFit="1" customWidth="1"/>
    <col min="15883" max="15883" width="22.5703125" style="531" bestFit="1" customWidth="1"/>
    <col min="15884" max="15884" width="18.85546875" style="531" bestFit="1" customWidth="1"/>
    <col min="15885" max="15885" width="11.5703125" style="531" bestFit="1" customWidth="1"/>
    <col min="15886" max="15886" width="16.28515625" style="531" bestFit="1" customWidth="1"/>
    <col min="15887" max="15887" width="11.5703125" style="531" bestFit="1" customWidth="1"/>
    <col min="15888" max="15888" width="15.5703125" style="531" bestFit="1" customWidth="1"/>
    <col min="15889" max="15889" width="19.42578125" style="531" bestFit="1" customWidth="1"/>
    <col min="15890" max="15890" width="16.7109375" style="531" bestFit="1" customWidth="1"/>
    <col min="15891" max="16128" width="14.85546875" style="531"/>
    <col min="16129" max="16129" width="21" style="531" bestFit="1" customWidth="1"/>
    <col min="16130" max="16130" width="14.85546875" style="531"/>
    <col min="16131" max="16131" width="13.5703125" style="531" bestFit="1" customWidth="1"/>
    <col min="16132" max="16133" width="14.85546875" style="531"/>
    <col min="16134" max="16135" width="21" style="531" bestFit="1" customWidth="1"/>
    <col min="16136" max="16136" width="19.42578125" style="531" bestFit="1" customWidth="1"/>
    <col min="16137" max="16137" width="16.85546875" style="531" bestFit="1" customWidth="1"/>
    <col min="16138" max="16138" width="19.42578125" style="531" bestFit="1" customWidth="1"/>
    <col min="16139" max="16139" width="22.5703125" style="531" bestFit="1" customWidth="1"/>
    <col min="16140" max="16140" width="18.85546875" style="531" bestFit="1" customWidth="1"/>
    <col min="16141" max="16141" width="11.5703125" style="531" bestFit="1" customWidth="1"/>
    <col min="16142" max="16142" width="16.28515625" style="531" bestFit="1" customWidth="1"/>
    <col min="16143" max="16143" width="11.5703125" style="531" bestFit="1" customWidth="1"/>
    <col min="16144" max="16144" width="15.5703125" style="531" bestFit="1" customWidth="1"/>
    <col min="16145" max="16145" width="19.42578125" style="531" bestFit="1" customWidth="1"/>
    <col min="16146" max="16146" width="16.7109375" style="531" bestFit="1" customWidth="1"/>
    <col min="16147" max="16384" width="14.85546875" style="531"/>
  </cols>
  <sheetData>
    <row r="1" spans="1:18" x14ac:dyDescent="0.2">
      <c r="A1" s="735" t="s">
        <v>1092</v>
      </c>
      <c r="B1" s="720" t="s">
        <v>229</v>
      </c>
      <c r="C1" s="720" t="s">
        <v>1093</v>
      </c>
      <c r="D1" s="726" t="s">
        <v>223</v>
      </c>
      <c r="E1" s="736" t="s">
        <v>225</v>
      </c>
      <c r="F1" s="737" t="s">
        <v>1094</v>
      </c>
      <c r="G1" s="720" t="s">
        <v>1095</v>
      </c>
      <c r="H1" s="723" t="s">
        <v>1096</v>
      </c>
      <c r="I1" s="724" t="s">
        <v>233</v>
      </c>
      <c r="J1" s="724"/>
      <c r="K1" s="724" t="s">
        <v>1153</v>
      </c>
      <c r="L1" s="724" t="s">
        <v>141</v>
      </c>
      <c r="M1" s="724" t="s">
        <v>239</v>
      </c>
      <c r="N1" s="724" t="s">
        <v>240</v>
      </c>
      <c r="O1" s="724" t="s">
        <v>1097</v>
      </c>
      <c r="P1" s="724" t="s">
        <v>122</v>
      </c>
      <c r="Q1" s="731" t="s">
        <v>1098</v>
      </c>
    </row>
    <row r="2" spans="1:18" x14ac:dyDescent="0.2">
      <c r="A2" s="735"/>
      <c r="B2" s="720"/>
      <c r="C2" s="720"/>
      <c r="D2" s="726"/>
      <c r="E2" s="736"/>
      <c r="F2" s="737"/>
      <c r="G2" s="720"/>
      <c r="H2" s="723"/>
      <c r="I2" s="532" t="s">
        <v>1099</v>
      </c>
      <c r="J2" s="532" t="s">
        <v>1100</v>
      </c>
      <c r="K2" s="724"/>
      <c r="L2" s="724"/>
      <c r="M2" s="724"/>
      <c r="N2" s="724"/>
      <c r="O2" s="724"/>
      <c r="P2" s="724"/>
      <c r="Q2" s="731"/>
    </row>
    <row r="3" spans="1:18" x14ac:dyDescent="0.2">
      <c r="A3" s="533"/>
      <c r="B3" s="534"/>
      <c r="C3" s="534"/>
      <c r="D3" s="535"/>
      <c r="E3" s="536"/>
      <c r="F3" s="537"/>
      <c r="G3" s="534"/>
      <c r="H3" s="538"/>
      <c r="I3" s="532"/>
      <c r="J3" s="532"/>
      <c r="K3" s="532"/>
      <c r="L3" s="539"/>
      <c r="M3" s="539"/>
      <c r="N3" s="539"/>
      <c r="O3" s="539"/>
      <c r="P3" s="539"/>
      <c r="Q3" s="540"/>
    </row>
    <row r="4" spans="1:18" x14ac:dyDescent="0.2">
      <c r="A4" s="541">
        <v>42826</v>
      </c>
      <c r="B4" s="542"/>
      <c r="C4" s="543"/>
      <c r="D4" s="544" t="s">
        <v>1101</v>
      </c>
      <c r="E4" s="545">
        <v>42826</v>
      </c>
      <c r="F4" s="546" t="s">
        <v>1102</v>
      </c>
      <c r="G4" s="547" t="s">
        <v>1103</v>
      </c>
      <c r="H4" s="548">
        <v>986.38</v>
      </c>
      <c r="I4" s="549"/>
      <c r="J4" s="549">
        <v>986.38</v>
      </c>
      <c r="K4" s="549"/>
      <c r="L4" s="550"/>
      <c r="M4" s="550"/>
      <c r="N4" s="550"/>
      <c r="O4" s="550"/>
      <c r="P4" s="550"/>
      <c r="Q4" s="551">
        <v>986.38</v>
      </c>
      <c r="R4" s="552">
        <v>0</v>
      </c>
    </row>
    <row r="5" spans="1:18" ht="25.5" x14ac:dyDescent="0.2">
      <c r="A5" s="541">
        <v>42853</v>
      </c>
      <c r="B5" s="542"/>
      <c r="C5" s="543"/>
      <c r="D5" s="544" t="s">
        <v>1104</v>
      </c>
      <c r="E5" s="553">
        <v>42853</v>
      </c>
      <c r="F5" s="554" t="s">
        <v>282</v>
      </c>
      <c r="G5" s="555" t="s">
        <v>1105</v>
      </c>
      <c r="H5" s="556">
        <v>289945</v>
      </c>
      <c r="I5" s="549"/>
      <c r="J5" s="549"/>
      <c r="K5" s="549"/>
      <c r="L5" s="550">
        <v>289945</v>
      </c>
      <c r="M5" s="550"/>
      <c r="N5" s="550"/>
      <c r="O5" s="550"/>
      <c r="P5" s="550"/>
      <c r="Q5" s="551">
        <v>289945</v>
      </c>
      <c r="R5" s="552">
        <v>0</v>
      </c>
    </row>
    <row r="6" spans="1:18" ht="25.5" x14ac:dyDescent="0.2">
      <c r="A6" s="541">
        <v>42853</v>
      </c>
      <c r="B6" s="670" t="s">
        <v>1221</v>
      </c>
      <c r="C6" s="543"/>
      <c r="D6" s="544" t="s">
        <v>1106</v>
      </c>
      <c r="E6" s="553">
        <v>42853</v>
      </c>
      <c r="F6" s="554" t="s">
        <v>282</v>
      </c>
      <c r="G6" s="555" t="s">
        <v>1107</v>
      </c>
      <c r="H6" s="556">
        <v>1560</v>
      </c>
      <c r="I6" s="549">
        <v>1560</v>
      </c>
      <c r="J6" s="549"/>
      <c r="K6" s="549"/>
      <c r="L6" s="550"/>
      <c r="M6" s="550"/>
      <c r="N6" s="550"/>
      <c r="O6" s="550"/>
      <c r="P6" s="550"/>
      <c r="Q6" s="551">
        <v>1560</v>
      </c>
      <c r="R6" s="552">
        <v>0</v>
      </c>
    </row>
    <row r="7" spans="1:18" x14ac:dyDescent="0.2">
      <c r="A7" s="557"/>
      <c r="B7" s="558"/>
      <c r="C7" s="559"/>
      <c r="D7" s="560"/>
      <c r="E7" s="561"/>
      <c r="F7" s="562"/>
      <c r="G7" s="563"/>
      <c r="H7" s="564"/>
      <c r="I7" s="565"/>
      <c r="J7" s="566"/>
      <c r="K7" s="566"/>
      <c r="L7" s="566"/>
      <c r="M7" s="566"/>
      <c r="N7" s="566"/>
      <c r="O7" s="566"/>
      <c r="P7" s="566"/>
      <c r="Q7" s="551">
        <v>0</v>
      </c>
      <c r="R7" s="552">
        <v>0</v>
      </c>
    </row>
    <row r="8" spans="1:18" x14ac:dyDescent="0.2">
      <c r="A8" s="557"/>
      <c r="B8" s="558"/>
      <c r="C8" s="559"/>
      <c r="D8" s="560"/>
      <c r="E8" s="561"/>
      <c r="F8" s="567"/>
      <c r="G8" s="567"/>
      <c r="H8" s="564"/>
      <c r="I8" s="565"/>
      <c r="J8" s="566"/>
      <c r="K8" s="566"/>
      <c r="L8" s="566"/>
      <c r="M8" s="566"/>
      <c r="N8" s="566"/>
      <c r="O8" s="566"/>
      <c r="P8" s="566"/>
      <c r="Q8" s="551">
        <v>0</v>
      </c>
      <c r="R8" s="552">
        <v>0</v>
      </c>
    </row>
    <row r="9" spans="1:18" x14ac:dyDescent="0.2">
      <c r="A9" s="568"/>
      <c r="B9" s="569"/>
      <c r="C9" s="570"/>
      <c r="D9" s="571"/>
      <c r="E9" s="572"/>
      <c r="F9" s="732" t="s">
        <v>1108</v>
      </c>
      <c r="G9" s="732"/>
      <c r="H9" s="573">
        <v>292491.38</v>
      </c>
      <c r="I9" s="574">
        <v>1560</v>
      </c>
      <c r="J9" s="574">
        <v>986.38</v>
      </c>
      <c r="K9" s="574">
        <v>0</v>
      </c>
      <c r="L9" s="574">
        <v>289945</v>
      </c>
      <c r="M9" s="574">
        <v>0</v>
      </c>
      <c r="N9" s="574">
        <v>0</v>
      </c>
      <c r="O9" s="574">
        <v>0</v>
      </c>
      <c r="P9" s="574">
        <v>0</v>
      </c>
      <c r="Q9" s="574">
        <v>292491.38</v>
      </c>
      <c r="R9" s="574">
        <v>0</v>
      </c>
    </row>
    <row r="10" spans="1:18" x14ac:dyDescent="0.2">
      <c r="H10" s="575" t="s">
        <v>355</v>
      </c>
    </row>
    <row r="11" spans="1:18" ht="15" x14ac:dyDescent="0.2">
      <c r="A11" s="733" t="s">
        <v>1092</v>
      </c>
      <c r="B11" s="727" t="s">
        <v>229</v>
      </c>
      <c r="C11" s="727" t="s">
        <v>1093</v>
      </c>
      <c r="D11" s="734" t="s">
        <v>223</v>
      </c>
      <c r="E11" s="727" t="s">
        <v>225</v>
      </c>
      <c r="F11" s="727" t="s">
        <v>1094</v>
      </c>
      <c r="G11" s="727" t="s">
        <v>1095</v>
      </c>
      <c r="H11" s="730" t="s">
        <v>1096</v>
      </c>
      <c r="I11" s="727" t="s">
        <v>233</v>
      </c>
      <c r="J11" s="727"/>
      <c r="K11" s="724" t="s">
        <v>1153</v>
      </c>
      <c r="L11" s="727" t="s">
        <v>141</v>
      </c>
      <c r="M11" s="727" t="s">
        <v>239</v>
      </c>
      <c r="N11" s="727" t="s">
        <v>240</v>
      </c>
      <c r="O11" s="727" t="s">
        <v>1097</v>
      </c>
      <c r="P11" s="727" t="s">
        <v>122</v>
      </c>
      <c r="Q11" s="728" t="s">
        <v>1098</v>
      </c>
    </row>
    <row r="12" spans="1:18" ht="15" x14ac:dyDescent="0.2">
      <c r="A12" s="733"/>
      <c r="B12" s="727"/>
      <c r="C12" s="727"/>
      <c r="D12" s="734"/>
      <c r="E12" s="727"/>
      <c r="F12" s="727"/>
      <c r="G12" s="727"/>
      <c r="H12" s="730"/>
      <c r="I12" s="241" t="s">
        <v>1099</v>
      </c>
      <c r="J12" s="241" t="s">
        <v>1100</v>
      </c>
      <c r="K12" s="724"/>
      <c r="L12" s="727"/>
      <c r="M12" s="727"/>
      <c r="N12" s="727"/>
      <c r="O12" s="727"/>
      <c r="P12" s="727"/>
      <c r="Q12" s="728"/>
    </row>
    <row r="13" spans="1:18" ht="15" x14ac:dyDescent="0.25">
      <c r="A13" s="177">
        <v>42856</v>
      </c>
      <c r="B13" s="577"/>
      <c r="C13" s="318"/>
      <c r="D13" s="578" t="s">
        <v>1109</v>
      </c>
      <c r="E13" s="177">
        <v>42856</v>
      </c>
      <c r="F13" s="347" t="s">
        <v>1102</v>
      </c>
      <c r="G13" s="347" t="s">
        <v>1103</v>
      </c>
      <c r="H13" s="579">
        <v>986.38</v>
      </c>
      <c r="I13" s="580"/>
      <c r="J13" s="250">
        <v>986.38</v>
      </c>
      <c r="K13" s="250"/>
      <c r="L13" s="250"/>
      <c r="M13" s="250"/>
      <c r="N13" s="250"/>
      <c r="O13" s="250"/>
      <c r="P13" s="250"/>
      <c r="Q13" s="551">
        <v>986.38</v>
      </c>
      <c r="R13" s="552">
        <v>0</v>
      </c>
    </row>
    <row r="14" spans="1:18" ht="15" x14ac:dyDescent="0.25">
      <c r="A14" s="177">
        <v>42859</v>
      </c>
      <c r="B14" s="581"/>
      <c r="C14" s="318"/>
      <c r="D14" s="578" t="s">
        <v>1110</v>
      </c>
      <c r="E14" s="177">
        <v>42859</v>
      </c>
      <c r="F14" s="347" t="s">
        <v>1111</v>
      </c>
      <c r="G14" s="347" t="s">
        <v>1112</v>
      </c>
      <c r="H14" s="579">
        <v>216</v>
      </c>
      <c r="I14" s="580"/>
      <c r="J14" s="250"/>
      <c r="K14" s="250">
        <v>216</v>
      </c>
      <c r="L14" s="250"/>
      <c r="M14" s="250"/>
      <c r="N14" s="250"/>
      <c r="O14" s="250"/>
      <c r="P14" s="250"/>
      <c r="Q14" s="551">
        <v>216</v>
      </c>
      <c r="R14" s="552">
        <v>0</v>
      </c>
    </row>
    <row r="15" spans="1:18" ht="15" x14ac:dyDescent="0.25">
      <c r="A15" s="177"/>
      <c r="B15" s="582"/>
      <c r="C15" s="318"/>
      <c r="D15" s="578"/>
      <c r="E15" s="162"/>
      <c r="F15" s="347"/>
      <c r="G15" s="347"/>
      <c r="H15" s="579"/>
      <c r="I15" s="580"/>
      <c r="J15" s="250"/>
      <c r="K15" s="250"/>
      <c r="L15" s="250"/>
      <c r="M15" s="250"/>
      <c r="N15" s="250"/>
      <c r="O15" s="250"/>
      <c r="P15" s="250"/>
      <c r="Q15" s="551">
        <v>0</v>
      </c>
      <c r="R15" s="552">
        <v>0</v>
      </c>
    </row>
    <row r="16" spans="1:18" ht="15" x14ac:dyDescent="0.25">
      <c r="A16" s="177"/>
      <c r="B16" s="583"/>
      <c r="C16" s="318"/>
      <c r="D16" s="578"/>
      <c r="E16" s="162"/>
      <c r="F16" s="347"/>
      <c r="G16" s="347"/>
      <c r="H16" s="584"/>
      <c r="I16" s="580"/>
      <c r="J16" s="250"/>
      <c r="K16" s="250"/>
      <c r="L16" s="250"/>
      <c r="M16" s="250"/>
      <c r="N16" s="250"/>
      <c r="O16" s="250"/>
      <c r="P16" s="250"/>
      <c r="Q16" s="551">
        <v>0</v>
      </c>
      <c r="R16" s="552">
        <v>0</v>
      </c>
    </row>
    <row r="17" spans="1:18" ht="15" x14ac:dyDescent="0.25">
      <c r="A17" s="585"/>
      <c r="B17" s="586"/>
      <c r="C17" s="587"/>
      <c r="D17" s="588"/>
      <c r="E17" s="589"/>
      <c r="F17" s="729" t="s">
        <v>1113</v>
      </c>
      <c r="G17" s="729"/>
      <c r="H17" s="590">
        <v>1202.3800000000001</v>
      </c>
      <c r="I17" s="591">
        <v>0</v>
      </c>
      <c r="J17" s="591">
        <v>986.38</v>
      </c>
      <c r="K17" s="591">
        <v>216</v>
      </c>
      <c r="L17" s="591">
        <v>0</v>
      </c>
      <c r="M17" s="591">
        <v>0</v>
      </c>
      <c r="N17" s="591">
        <v>0</v>
      </c>
      <c r="O17" s="591">
        <v>0</v>
      </c>
      <c r="P17" s="591">
        <v>0</v>
      </c>
      <c r="Q17" s="591">
        <v>1202.3800000000001</v>
      </c>
      <c r="R17" s="591">
        <v>0</v>
      </c>
    </row>
    <row r="18" spans="1:18" ht="15.75" thickBot="1" x14ac:dyDescent="0.3">
      <c r="A18" s="592"/>
      <c r="B18" s="593"/>
      <c r="C18" s="594"/>
      <c r="D18" s="595"/>
      <c r="E18" s="596"/>
      <c r="F18" s="597"/>
      <c r="G18" s="598"/>
      <c r="H18" s="575" t="s">
        <v>355</v>
      </c>
      <c r="I18" s="599"/>
      <c r="J18" s="599"/>
      <c r="K18" s="599"/>
      <c r="L18" s="599"/>
      <c r="M18" s="599"/>
      <c r="N18" s="599"/>
      <c r="O18" s="599"/>
      <c r="P18" s="599"/>
      <c r="Q18" s="600"/>
      <c r="R18" s="601"/>
    </row>
    <row r="19" spans="1:18" ht="15.75" thickBot="1" x14ac:dyDescent="0.3">
      <c r="A19" s="602"/>
      <c r="B19" s="603"/>
      <c r="C19" s="594"/>
      <c r="D19" s="604"/>
      <c r="E19" s="605"/>
      <c r="F19" s="716" t="s">
        <v>356</v>
      </c>
      <c r="G19" s="717"/>
      <c r="H19" s="606">
        <v>293693.76</v>
      </c>
      <c r="I19" s="607">
        <v>1560</v>
      </c>
      <c r="J19" s="607">
        <v>1972.76</v>
      </c>
      <c r="K19" s="607">
        <v>216</v>
      </c>
      <c r="L19" s="607">
        <v>289945</v>
      </c>
      <c r="M19" s="607">
        <v>0</v>
      </c>
      <c r="N19" s="607">
        <v>0</v>
      </c>
      <c r="O19" s="607">
        <v>0</v>
      </c>
      <c r="P19" s="607">
        <v>0</v>
      </c>
      <c r="Q19" s="607">
        <v>293693.76</v>
      </c>
      <c r="R19" s="607">
        <v>0</v>
      </c>
    </row>
    <row r="21" spans="1:18" x14ac:dyDescent="0.2">
      <c r="A21" s="725" t="s">
        <v>1092</v>
      </c>
      <c r="B21" s="720" t="s">
        <v>229</v>
      </c>
      <c r="C21" s="720" t="s">
        <v>1093</v>
      </c>
      <c r="D21" s="726" t="s">
        <v>223</v>
      </c>
      <c r="E21" s="720" t="s">
        <v>225</v>
      </c>
      <c r="F21" s="720" t="s">
        <v>1094</v>
      </c>
      <c r="G21" s="720" t="s">
        <v>1095</v>
      </c>
      <c r="H21" s="723" t="s">
        <v>1096</v>
      </c>
      <c r="I21" s="720" t="s">
        <v>233</v>
      </c>
      <c r="J21" s="720"/>
      <c r="K21" s="724" t="s">
        <v>1153</v>
      </c>
      <c r="L21" s="720" t="s">
        <v>141</v>
      </c>
      <c r="M21" s="720" t="s">
        <v>239</v>
      </c>
      <c r="N21" s="720" t="s">
        <v>240</v>
      </c>
      <c r="O21" s="720" t="s">
        <v>1097</v>
      </c>
      <c r="P21" s="720" t="s">
        <v>122</v>
      </c>
      <c r="Q21" s="721" t="s">
        <v>1098</v>
      </c>
    </row>
    <row r="22" spans="1:18" x14ac:dyDescent="0.2">
      <c r="A22" s="725"/>
      <c r="B22" s="720"/>
      <c r="C22" s="720"/>
      <c r="D22" s="726"/>
      <c r="E22" s="720"/>
      <c r="F22" s="720"/>
      <c r="G22" s="720"/>
      <c r="H22" s="723"/>
      <c r="I22" s="534" t="s">
        <v>1099</v>
      </c>
      <c r="J22" s="534" t="s">
        <v>1100</v>
      </c>
      <c r="K22" s="724"/>
      <c r="L22" s="720"/>
      <c r="M22" s="720"/>
      <c r="N22" s="720"/>
      <c r="O22" s="720"/>
      <c r="P22" s="720"/>
      <c r="Q22" s="721"/>
    </row>
    <row r="23" spans="1:18" x14ac:dyDescent="0.2">
      <c r="A23" s="557" t="s">
        <v>1114</v>
      </c>
      <c r="B23" s="609"/>
      <c r="C23" s="610"/>
      <c r="D23" s="560" t="s">
        <v>1115</v>
      </c>
      <c r="E23" s="557">
        <v>42887</v>
      </c>
      <c r="F23" s="611" t="s">
        <v>1102</v>
      </c>
      <c r="G23" s="611" t="s">
        <v>1103</v>
      </c>
      <c r="H23" s="564">
        <v>986.38</v>
      </c>
      <c r="I23" s="565"/>
      <c r="J23" s="566">
        <v>986.38</v>
      </c>
      <c r="K23" s="566"/>
      <c r="L23" s="566"/>
      <c r="M23" s="566"/>
      <c r="N23" s="566"/>
      <c r="O23" s="566"/>
      <c r="P23" s="566"/>
      <c r="Q23" s="612">
        <v>986.38</v>
      </c>
      <c r="R23" s="552">
        <v>0</v>
      </c>
    </row>
    <row r="24" spans="1:18" ht="14.25" x14ac:dyDescent="0.2">
      <c r="A24" s="557">
        <v>43266</v>
      </c>
      <c r="B24" s="613"/>
      <c r="C24" s="227" t="s">
        <v>1116</v>
      </c>
      <c r="D24" s="560"/>
      <c r="E24" s="614"/>
      <c r="F24" s="611" t="s">
        <v>1117</v>
      </c>
      <c r="G24" s="611"/>
      <c r="H24" s="615">
        <v>96.2</v>
      </c>
      <c r="I24" s="616">
        <v>96.2</v>
      </c>
      <c r="J24" s="617"/>
      <c r="K24" s="617"/>
      <c r="L24" s="617"/>
      <c r="M24" s="617"/>
      <c r="N24" s="617"/>
      <c r="O24" s="617"/>
      <c r="P24" s="617"/>
      <c r="Q24" s="612">
        <v>96.2</v>
      </c>
      <c r="R24" s="552">
        <v>0</v>
      </c>
    </row>
    <row r="25" spans="1:18" x14ac:dyDescent="0.2">
      <c r="A25" s="557"/>
      <c r="B25" s="613"/>
      <c r="C25" s="610"/>
      <c r="D25" s="610"/>
      <c r="E25" s="614"/>
      <c r="F25" s="611"/>
      <c r="G25" s="611"/>
      <c r="H25" s="615"/>
      <c r="I25" s="616"/>
      <c r="J25" s="617"/>
      <c r="K25" s="617"/>
      <c r="L25" s="617"/>
      <c r="M25" s="617"/>
      <c r="N25" s="617"/>
      <c r="O25" s="617"/>
      <c r="P25" s="617"/>
      <c r="Q25" s="612">
        <v>0</v>
      </c>
      <c r="R25" s="552">
        <v>0</v>
      </c>
    </row>
    <row r="26" spans="1:18" x14ac:dyDescent="0.2">
      <c r="A26" s="557"/>
      <c r="B26" s="613"/>
      <c r="C26" s="610"/>
      <c r="D26" s="610"/>
      <c r="E26" s="614"/>
      <c r="F26" s="611"/>
      <c r="G26" s="611"/>
      <c r="H26" s="615"/>
      <c r="I26" s="616"/>
      <c r="J26" s="617"/>
      <c r="K26" s="617"/>
      <c r="L26" s="617"/>
      <c r="M26" s="617"/>
      <c r="N26" s="617"/>
      <c r="O26" s="617"/>
      <c r="P26" s="617"/>
      <c r="Q26" s="612">
        <v>0</v>
      </c>
      <c r="R26" s="552">
        <v>0</v>
      </c>
    </row>
    <row r="27" spans="1:18" s="576" customFormat="1" x14ac:dyDescent="0.2">
      <c r="A27" s="618"/>
      <c r="B27" s="619"/>
      <c r="C27" s="620"/>
      <c r="D27" s="621"/>
      <c r="E27" s="622"/>
      <c r="F27" s="722" t="s">
        <v>1118</v>
      </c>
      <c r="G27" s="722"/>
      <c r="H27" s="623">
        <v>1082.58</v>
      </c>
      <c r="I27" s="623">
        <v>96.2</v>
      </c>
      <c r="J27" s="623">
        <v>986.38</v>
      </c>
      <c r="K27" s="623">
        <v>0</v>
      </c>
      <c r="L27" s="623">
        <v>0</v>
      </c>
      <c r="M27" s="623">
        <v>0</v>
      </c>
      <c r="N27" s="623">
        <v>0</v>
      </c>
      <c r="O27" s="623">
        <v>0</v>
      </c>
      <c r="P27" s="623">
        <v>0</v>
      </c>
      <c r="Q27" s="623">
        <v>1082.58</v>
      </c>
      <c r="R27" s="623">
        <v>0</v>
      </c>
    </row>
    <row r="28" spans="1:18" ht="13.5" thickBot="1" x14ac:dyDescent="0.25">
      <c r="H28" s="575" t="s">
        <v>355</v>
      </c>
    </row>
    <row r="29" spans="1:18" ht="15.75" thickBot="1" x14ac:dyDescent="0.3">
      <c r="F29" s="716" t="s">
        <v>356</v>
      </c>
      <c r="G29" s="717"/>
      <c r="H29" s="606">
        <v>294776.34000000003</v>
      </c>
      <c r="I29" s="607">
        <v>1656.2</v>
      </c>
      <c r="J29" s="607">
        <v>2959.14</v>
      </c>
      <c r="K29" s="607">
        <v>216</v>
      </c>
      <c r="L29" s="607">
        <v>289945</v>
      </c>
      <c r="M29" s="607">
        <v>0</v>
      </c>
      <c r="N29" s="607">
        <v>0</v>
      </c>
      <c r="O29" s="607">
        <v>0</v>
      </c>
      <c r="P29" s="607">
        <v>0</v>
      </c>
      <c r="Q29" s="607">
        <v>294776.34000000003</v>
      </c>
      <c r="R29" s="607">
        <v>0</v>
      </c>
    </row>
    <row r="31" spans="1:18" x14ac:dyDescent="0.2">
      <c r="A31" s="725" t="s">
        <v>1092</v>
      </c>
      <c r="B31" s="720" t="s">
        <v>229</v>
      </c>
      <c r="C31" s="720" t="s">
        <v>1093</v>
      </c>
      <c r="D31" s="726" t="s">
        <v>223</v>
      </c>
      <c r="E31" s="720" t="s">
        <v>225</v>
      </c>
      <c r="F31" s="720" t="s">
        <v>1094</v>
      </c>
      <c r="G31" s="720" t="s">
        <v>1095</v>
      </c>
      <c r="H31" s="723" t="s">
        <v>1096</v>
      </c>
      <c r="I31" s="720" t="s">
        <v>233</v>
      </c>
      <c r="J31" s="720"/>
      <c r="K31" s="724" t="s">
        <v>1153</v>
      </c>
      <c r="L31" s="720" t="s">
        <v>141</v>
      </c>
      <c r="M31" s="720" t="s">
        <v>239</v>
      </c>
      <c r="N31" s="720" t="s">
        <v>240</v>
      </c>
      <c r="O31" s="720" t="s">
        <v>1097</v>
      </c>
      <c r="P31" s="720" t="s">
        <v>122</v>
      </c>
      <c r="Q31" s="721" t="s">
        <v>1098</v>
      </c>
    </row>
    <row r="32" spans="1:18" x14ac:dyDescent="0.2">
      <c r="A32" s="725"/>
      <c r="B32" s="720"/>
      <c r="C32" s="720"/>
      <c r="D32" s="726"/>
      <c r="E32" s="720"/>
      <c r="F32" s="720"/>
      <c r="G32" s="720"/>
      <c r="H32" s="723"/>
      <c r="I32" s="534" t="s">
        <v>1099</v>
      </c>
      <c r="J32" s="534" t="s">
        <v>1100</v>
      </c>
      <c r="K32" s="724"/>
      <c r="L32" s="720"/>
      <c r="M32" s="720"/>
      <c r="N32" s="720"/>
      <c r="O32" s="720"/>
      <c r="P32" s="720"/>
      <c r="Q32" s="721"/>
    </row>
    <row r="33" spans="1:18" x14ac:dyDescent="0.2">
      <c r="A33" s="557">
        <v>42919</v>
      </c>
      <c r="B33" s="609"/>
      <c r="C33" s="610"/>
      <c r="D33" s="560">
        <v>7</v>
      </c>
      <c r="E33" s="557">
        <v>42917</v>
      </c>
      <c r="F33" s="611" t="s">
        <v>1102</v>
      </c>
      <c r="G33" s="611" t="s">
        <v>1103</v>
      </c>
      <c r="H33" s="615">
        <v>986.38</v>
      </c>
      <c r="I33" s="616"/>
      <c r="J33" s="617">
        <v>986.38</v>
      </c>
      <c r="K33" s="566"/>
      <c r="L33" s="617"/>
      <c r="M33" s="617"/>
      <c r="N33" s="617"/>
      <c r="O33" s="617"/>
      <c r="P33" s="617"/>
      <c r="Q33" s="551">
        <v>986.38</v>
      </c>
      <c r="R33" s="552">
        <v>0</v>
      </c>
    </row>
    <row r="34" spans="1:18" x14ac:dyDescent="0.2">
      <c r="A34" s="557">
        <v>42920</v>
      </c>
      <c r="B34" s="624"/>
      <c r="C34" s="610"/>
      <c r="D34" s="560">
        <v>8</v>
      </c>
      <c r="E34" s="557">
        <v>42919</v>
      </c>
      <c r="F34" s="611" t="s">
        <v>1119</v>
      </c>
      <c r="G34" s="611" t="s">
        <v>1120</v>
      </c>
      <c r="H34" s="615">
        <v>910</v>
      </c>
      <c r="I34" s="616"/>
      <c r="J34" s="617"/>
      <c r="K34" s="566">
        <v>910</v>
      </c>
      <c r="L34" s="617"/>
      <c r="M34" s="617"/>
      <c r="N34" s="617"/>
      <c r="O34" s="617"/>
      <c r="P34" s="617"/>
      <c r="Q34" s="551">
        <v>910</v>
      </c>
      <c r="R34" s="552">
        <v>0</v>
      </c>
    </row>
    <row r="35" spans="1:18" ht="14.25" x14ac:dyDescent="0.2">
      <c r="A35" s="557">
        <v>42928</v>
      </c>
      <c r="B35" s="613"/>
      <c r="C35" s="625" t="s">
        <v>1121</v>
      </c>
      <c r="D35" s="560">
        <v>9</v>
      </c>
      <c r="E35" s="614"/>
      <c r="F35" s="611" t="s">
        <v>1122</v>
      </c>
      <c r="G35" s="611"/>
      <c r="H35" s="615">
        <v>490</v>
      </c>
      <c r="I35" s="616"/>
      <c r="J35" s="617"/>
      <c r="K35" s="566">
        <v>490</v>
      </c>
      <c r="L35" s="617"/>
      <c r="M35" s="617"/>
      <c r="N35" s="617"/>
      <c r="O35" s="617"/>
      <c r="P35" s="617"/>
      <c r="Q35" s="612">
        <v>490</v>
      </c>
      <c r="R35" s="552">
        <v>0</v>
      </c>
    </row>
    <row r="36" spans="1:18" ht="14.25" x14ac:dyDescent="0.2">
      <c r="A36" s="557"/>
      <c r="B36" s="613"/>
      <c r="C36" s="625"/>
      <c r="D36" s="560">
        <v>10</v>
      </c>
      <c r="E36" s="614"/>
      <c r="G36" s="611" t="s">
        <v>1123</v>
      </c>
      <c r="H36" s="615">
        <v>35</v>
      </c>
      <c r="I36" s="616"/>
      <c r="J36" s="617"/>
      <c r="K36" s="566"/>
      <c r="L36" s="617"/>
      <c r="M36" s="617"/>
      <c r="N36" s="566">
        <v>35</v>
      </c>
      <c r="O36" s="617"/>
      <c r="P36" s="617"/>
      <c r="Q36" s="612">
        <v>35</v>
      </c>
      <c r="R36" s="552">
        <v>0</v>
      </c>
    </row>
    <row r="37" spans="1:18" ht="14.25" x14ac:dyDescent="0.2">
      <c r="A37" s="557">
        <v>42941</v>
      </c>
      <c r="B37" s="613"/>
      <c r="C37" s="625"/>
      <c r="D37" s="560" t="s">
        <v>1124</v>
      </c>
      <c r="E37" s="614">
        <v>42941</v>
      </c>
      <c r="F37" s="611" t="s">
        <v>1125</v>
      </c>
      <c r="G37" s="611" t="s">
        <v>1126</v>
      </c>
      <c r="H37" s="615">
        <v>72</v>
      </c>
      <c r="I37" s="616"/>
      <c r="J37" s="617"/>
      <c r="K37" s="566">
        <v>72</v>
      </c>
      <c r="L37" s="617"/>
      <c r="M37" s="617"/>
      <c r="N37" s="617"/>
      <c r="O37" s="617"/>
      <c r="P37" s="617"/>
      <c r="Q37" s="612">
        <v>72</v>
      </c>
      <c r="R37" s="552">
        <v>0</v>
      </c>
    </row>
    <row r="38" spans="1:18" x14ac:dyDescent="0.2">
      <c r="A38" s="557"/>
      <c r="B38" s="613"/>
      <c r="C38" s="610"/>
      <c r="D38" s="610"/>
      <c r="E38" s="614"/>
      <c r="F38" s="611"/>
      <c r="G38" s="611"/>
      <c r="H38" s="615"/>
      <c r="I38" s="616"/>
      <c r="J38" s="617"/>
      <c r="K38" s="617"/>
      <c r="L38" s="617"/>
      <c r="M38" s="617"/>
      <c r="N38" s="617"/>
      <c r="O38" s="617"/>
      <c r="P38" s="617"/>
      <c r="Q38" s="612">
        <v>0</v>
      </c>
      <c r="R38" s="552">
        <v>0</v>
      </c>
    </row>
    <row r="39" spans="1:18" x14ac:dyDescent="0.2">
      <c r="A39" s="626"/>
      <c r="B39" s="627"/>
      <c r="C39" s="628"/>
      <c r="D39" s="629"/>
      <c r="E39" s="630"/>
      <c r="F39" s="722" t="s">
        <v>1127</v>
      </c>
      <c r="G39" s="722"/>
      <c r="H39" s="631">
        <v>2493.38</v>
      </c>
      <c r="I39" s="632">
        <v>0</v>
      </c>
      <c r="J39" s="632">
        <v>986.38</v>
      </c>
      <c r="K39" s="632">
        <v>1472</v>
      </c>
      <c r="L39" s="632">
        <v>0</v>
      </c>
      <c r="M39" s="632">
        <v>0</v>
      </c>
      <c r="N39" s="632">
        <v>35</v>
      </c>
      <c r="O39" s="632">
        <v>0</v>
      </c>
      <c r="P39" s="632">
        <v>0</v>
      </c>
      <c r="Q39" s="632">
        <v>2493.38</v>
      </c>
      <c r="R39" s="632">
        <v>0</v>
      </c>
    </row>
    <row r="40" spans="1:18" ht="13.5" thickBot="1" x14ac:dyDescent="0.25">
      <c r="H40" s="575" t="s">
        <v>355</v>
      </c>
    </row>
    <row r="41" spans="1:18" ht="15.75" thickBot="1" x14ac:dyDescent="0.3">
      <c r="F41" s="716" t="s">
        <v>356</v>
      </c>
      <c r="G41" s="717"/>
      <c r="H41" s="606">
        <v>297269.72000000003</v>
      </c>
      <c r="I41" s="607">
        <v>1656.2</v>
      </c>
      <c r="J41" s="607">
        <v>3945.52</v>
      </c>
      <c r="K41" s="607">
        <v>1688</v>
      </c>
      <c r="L41" s="607">
        <v>289945</v>
      </c>
      <c r="M41" s="607">
        <v>0</v>
      </c>
      <c r="N41" s="607">
        <v>35</v>
      </c>
      <c r="O41" s="607">
        <v>0</v>
      </c>
      <c r="P41" s="607">
        <v>0</v>
      </c>
      <c r="Q41" s="607">
        <v>297269.72000000003</v>
      </c>
      <c r="R41" s="607">
        <v>0</v>
      </c>
    </row>
    <row r="43" spans="1:18" x14ac:dyDescent="0.2">
      <c r="A43" s="725" t="s">
        <v>1092</v>
      </c>
      <c r="B43" s="720" t="s">
        <v>229</v>
      </c>
      <c r="C43" s="720" t="s">
        <v>1093</v>
      </c>
      <c r="D43" s="726" t="s">
        <v>223</v>
      </c>
      <c r="E43" s="720" t="s">
        <v>225</v>
      </c>
      <c r="F43" s="720" t="s">
        <v>1094</v>
      </c>
      <c r="G43" s="720" t="s">
        <v>1095</v>
      </c>
      <c r="H43" s="723" t="s">
        <v>1096</v>
      </c>
      <c r="I43" s="720" t="s">
        <v>233</v>
      </c>
      <c r="J43" s="720"/>
      <c r="K43" s="724" t="s">
        <v>1153</v>
      </c>
      <c r="L43" s="720" t="s">
        <v>141</v>
      </c>
      <c r="M43" s="720" t="s">
        <v>239</v>
      </c>
      <c r="N43" s="720" t="s">
        <v>240</v>
      </c>
      <c r="O43" s="720" t="s">
        <v>1097</v>
      </c>
      <c r="P43" s="720" t="s">
        <v>122</v>
      </c>
      <c r="Q43" s="721" t="s">
        <v>1098</v>
      </c>
    </row>
    <row r="44" spans="1:18" x14ac:dyDescent="0.2">
      <c r="A44" s="725"/>
      <c r="B44" s="720"/>
      <c r="C44" s="720"/>
      <c r="D44" s="726"/>
      <c r="E44" s="720"/>
      <c r="F44" s="720"/>
      <c r="G44" s="720"/>
      <c r="H44" s="723"/>
      <c r="I44" s="534" t="s">
        <v>1099</v>
      </c>
      <c r="J44" s="534" t="s">
        <v>1100</v>
      </c>
      <c r="K44" s="724"/>
      <c r="L44" s="720"/>
      <c r="M44" s="720"/>
      <c r="N44" s="720"/>
      <c r="O44" s="720"/>
      <c r="P44" s="720"/>
      <c r="Q44" s="721"/>
    </row>
    <row r="45" spans="1:18" x14ac:dyDescent="0.2">
      <c r="A45" s="557" t="s">
        <v>1128</v>
      </c>
      <c r="B45" s="609"/>
      <c r="C45" s="610"/>
      <c r="D45" s="560" t="s">
        <v>1129</v>
      </c>
      <c r="E45" s="557">
        <v>42948</v>
      </c>
      <c r="F45" s="611" t="s">
        <v>1102</v>
      </c>
      <c r="G45" s="611" t="s">
        <v>1103</v>
      </c>
      <c r="H45" s="564">
        <v>986.38</v>
      </c>
      <c r="I45" s="565"/>
      <c r="J45" s="566">
        <v>986.38</v>
      </c>
      <c r="K45" s="566"/>
      <c r="L45" s="566"/>
      <c r="M45" s="566"/>
      <c r="N45" s="566"/>
      <c r="O45" s="566"/>
      <c r="P45" s="566"/>
      <c r="Q45" s="612">
        <v>986.38</v>
      </c>
      <c r="R45" s="552">
        <v>0</v>
      </c>
    </row>
    <row r="46" spans="1:18" x14ac:dyDescent="0.2">
      <c r="A46" s="557">
        <v>42949</v>
      </c>
      <c r="B46" s="624"/>
      <c r="C46" s="610"/>
      <c r="D46" s="560" t="s">
        <v>1130</v>
      </c>
      <c r="E46" s="557">
        <v>42949</v>
      </c>
      <c r="F46" s="611" t="s">
        <v>1131</v>
      </c>
      <c r="G46" s="611" t="s">
        <v>1126</v>
      </c>
      <c r="H46" s="564">
        <v>72</v>
      </c>
      <c r="I46" s="565"/>
      <c r="J46" s="566"/>
      <c r="K46" s="566">
        <v>72</v>
      </c>
      <c r="L46" s="566"/>
      <c r="M46" s="566"/>
      <c r="N46" s="566"/>
      <c r="O46" s="566"/>
      <c r="P46" s="566"/>
      <c r="Q46" s="612">
        <v>72</v>
      </c>
      <c r="R46" s="552">
        <v>0</v>
      </c>
    </row>
    <row r="47" spans="1:18" ht="25.5" x14ac:dyDescent="0.2">
      <c r="A47" s="557">
        <v>42987</v>
      </c>
      <c r="B47" s="613"/>
      <c r="C47" s="610"/>
      <c r="D47" s="560" t="s">
        <v>1132</v>
      </c>
      <c r="E47" s="614">
        <v>42956</v>
      </c>
      <c r="F47" s="611" t="s">
        <v>1133</v>
      </c>
      <c r="G47" s="611" t="s">
        <v>1134</v>
      </c>
      <c r="H47" s="564">
        <v>240</v>
      </c>
      <c r="I47" s="565"/>
      <c r="J47" s="566"/>
      <c r="K47" s="566"/>
      <c r="L47" s="566"/>
      <c r="M47" s="566"/>
      <c r="N47" s="566">
        <v>240</v>
      </c>
      <c r="O47" s="566"/>
      <c r="P47" s="566"/>
      <c r="Q47" s="612">
        <v>240</v>
      </c>
      <c r="R47" s="552">
        <v>0</v>
      </c>
    </row>
    <row r="48" spans="1:18" x14ac:dyDescent="0.2">
      <c r="A48" s="557">
        <v>42962</v>
      </c>
      <c r="B48" s="613"/>
      <c r="C48" s="610"/>
      <c r="D48" s="560" t="s">
        <v>1135</v>
      </c>
      <c r="E48" s="614">
        <v>42962</v>
      </c>
      <c r="F48" s="611" t="s">
        <v>1136</v>
      </c>
      <c r="G48" s="611" t="s">
        <v>1137</v>
      </c>
      <c r="H48" s="615">
        <v>20</v>
      </c>
      <c r="I48" s="565"/>
      <c r="J48" s="566"/>
      <c r="K48" s="566"/>
      <c r="L48" s="566"/>
      <c r="M48" s="566"/>
      <c r="N48" s="566">
        <v>20</v>
      </c>
      <c r="O48" s="566"/>
      <c r="P48" s="566"/>
      <c r="Q48" s="612">
        <v>20</v>
      </c>
      <c r="R48" s="552">
        <v>0</v>
      </c>
    </row>
    <row r="49" spans="1:18" x14ac:dyDescent="0.2">
      <c r="A49" s="557">
        <v>42978</v>
      </c>
      <c r="B49" s="613"/>
      <c r="C49" s="610"/>
      <c r="D49" s="560" t="s">
        <v>1138</v>
      </c>
      <c r="E49" s="614">
        <v>42978</v>
      </c>
      <c r="F49" s="611" t="s">
        <v>1139</v>
      </c>
      <c r="G49" s="611" t="s">
        <v>1126</v>
      </c>
      <c r="H49" s="615">
        <v>140</v>
      </c>
      <c r="I49" s="565"/>
      <c r="J49" s="566"/>
      <c r="K49" s="566">
        <v>140</v>
      </c>
      <c r="L49" s="566"/>
      <c r="M49" s="566"/>
      <c r="N49" s="566"/>
      <c r="O49" s="566"/>
      <c r="P49" s="566"/>
      <c r="Q49" s="612">
        <v>140</v>
      </c>
      <c r="R49" s="552">
        <v>0</v>
      </c>
    </row>
    <row r="50" spans="1:18" x14ac:dyDescent="0.2">
      <c r="A50" s="557"/>
      <c r="B50" s="613"/>
      <c r="C50" s="610"/>
      <c r="D50" s="560"/>
      <c r="E50" s="614"/>
      <c r="F50" s="611"/>
      <c r="G50" s="611"/>
      <c r="H50" s="615"/>
      <c r="I50" s="565"/>
      <c r="J50" s="566"/>
      <c r="K50" s="566"/>
      <c r="L50" s="566"/>
      <c r="M50" s="566"/>
      <c r="N50" s="566"/>
      <c r="O50" s="566"/>
      <c r="P50" s="566"/>
      <c r="Q50" s="612"/>
      <c r="R50" s="552"/>
    </row>
    <row r="51" spans="1:18" s="576" customFormat="1" x14ac:dyDescent="0.2">
      <c r="A51" s="618"/>
      <c r="B51" s="619"/>
      <c r="C51" s="620"/>
      <c r="D51" s="621"/>
      <c r="E51" s="622"/>
      <c r="F51" s="722" t="s">
        <v>1118</v>
      </c>
      <c r="G51" s="722"/>
      <c r="H51" s="633">
        <v>1458.38</v>
      </c>
      <c r="I51" s="632">
        <v>0</v>
      </c>
      <c r="J51" s="632">
        <v>986.38</v>
      </c>
      <c r="K51" s="632">
        <v>212</v>
      </c>
      <c r="L51" s="632">
        <v>0</v>
      </c>
      <c r="M51" s="632">
        <v>0</v>
      </c>
      <c r="N51" s="632">
        <v>260</v>
      </c>
      <c r="O51" s="632">
        <v>0</v>
      </c>
      <c r="P51" s="632">
        <v>0</v>
      </c>
      <c r="Q51" s="632">
        <v>1458.38</v>
      </c>
      <c r="R51" s="632">
        <v>0</v>
      </c>
    </row>
    <row r="52" spans="1:18" ht="13.5" thickBot="1" x14ac:dyDescent="0.25">
      <c r="H52" s="575" t="s">
        <v>355</v>
      </c>
    </row>
    <row r="53" spans="1:18" ht="15.75" thickBot="1" x14ac:dyDescent="0.3">
      <c r="F53" s="716" t="s">
        <v>356</v>
      </c>
      <c r="G53" s="717"/>
      <c r="H53" s="606">
        <v>298728.10000000003</v>
      </c>
      <c r="I53" s="607">
        <v>1656.2</v>
      </c>
      <c r="J53" s="607">
        <v>4931.8999999999996</v>
      </c>
      <c r="K53" s="607">
        <v>1900</v>
      </c>
      <c r="L53" s="607">
        <v>289945</v>
      </c>
      <c r="M53" s="607">
        <v>0</v>
      </c>
      <c r="N53" s="607">
        <v>295</v>
      </c>
      <c r="O53" s="607">
        <v>0</v>
      </c>
      <c r="P53" s="607">
        <v>0</v>
      </c>
      <c r="Q53" s="607">
        <v>298728.10000000003</v>
      </c>
      <c r="R53" s="607">
        <v>0</v>
      </c>
    </row>
    <row r="55" spans="1:18" x14ac:dyDescent="0.2">
      <c r="A55" s="725" t="s">
        <v>1092</v>
      </c>
      <c r="B55" s="720" t="s">
        <v>229</v>
      </c>
      <c r="C55" s="720" t="s">
        <v>1093</v>
      </c>
      <c r="D55" s="726" t="s">
        <v>223</v>
      </c>
      <c r="E55" s="720" t="s">
        <v>225</v>
      </c>
      <c r="F55" s="720" t="s">
        <v>1094</v>
      </c>
      <c r="G55" s="720" t="s">
        <v>1095</v>
      </c>
      <c r="H55" s="723" t="s">
        <v>1096</v>
      </c>
      <c r="I55" s="720" t="s">
        <v>233</v>
      </c>
      <c r="J55" s="720"/>
      <c r="K55" s="724" t="s">
        <v>1153</v>
      </c>
      <c r="L55" s="720" t="s">
        <v>141</v>
      </c>
      <c r="M55" s="720" t="s">
        <v>239</v>
      </c>
      <c r="N55" s="720" t="s">
        <v>240</v>
      </c>
      <c r="O55" s="720" t="s">
        <v>1097</v>
      </c>
      <c r="P55" s="720" t="s">
        <v>122</v>
      </c>
      <c r="Q55" s="721" t="s">
        <v>1098</v>
      </c>
    </row>
    <row r="56" spans="1:18" x14ac:dyDescent="0.2">
      <c r="A56" s="725"/>
      <c r="B56" s="720"/>
      <c r="C56" s="720"/>
      <c r="D56" s="726"/>
      <c r="E56" s="720"/>
      <c r="F56" s="720"/>
      <c r="G56" s="720"/>
      <c r="H56" s="723"/>
      <c r="I56" s="534" t="s">
        <v>1099</v>
      </c>
      <c r="J56" s="534" t="s">
        <v>1100</v>
      </c>
      <c r="K56" s="724"/>
      <c r="L56" s="720"/>
      <c r="M56" s="720"/>
      <c r="N56" s="720"/>
      <c r="O56" s="720"/>
      <c r="P56" s="720"/>
      <c r="Q56" s="721"/>
    </row>
    <row r="57" spans="1:18" x14ac:dyDescent="0.2">
      <c r="A57" s="557">
        <v>42979</v>
      </c>
      <c r="B57" s="609"/>
      <c r="C57" s="610"/>
      <c r="D57" s="560">
        <v>17</v>
      </c>
      <c r="E57" s="557"/>
      <c r="F57" s="611" t="s">
        <v>1102</v>
      </c>
      <c r="G57" s="611" t="s">
        <v>1103</v>
      </c>
      <c r="H57" s="564">
        <v>986.38</v>
      </c>
      <c r="I57" s="565"/>
      <c r="J57" s="566">
        <v>986.38</v>
      </c>
      <c r="K57" s="566"/>
      <c r="L57" s="566"/>
      <c r="M57" s="566"/>
      <c r="N57" s="566"/>
      <c r="O57" s="566"/>
      <c r="P57" s="566"/>
      <c r="Q57" s="612">
        <v>986.38</v>
      </c>
      <c r="R57" s="552">
        <v>0</v>
      </c>
    </row>
    <row r="58" spans="1:18" ht="14.25" x14ac:dyDescent="0.2">
      <c r="A58" s="557">
        <v>42993</v>
      </c>
      <c r="B58" s="624"/>
      <c r="C58" s="227" t="s">
        <v>1140</v>
      </c>
      <c r="D58" s="560">
        <v>18</v>
      </c>
      <c r="E58" s="557"/>
      <c r="F58" s="611" t="s">
        <v>1141</v>
      </c>
      <c r="G58" s="611" t="s">
        <v>1142</v>
      </c>
      <c r="H58" s="564">
        <v>140</v>
      </c>
      <c r="I58" s="565"/>
      <c r="J58" s="566"/>
      <c r="K58" s="566">
        <v>140</v>
      </c>
      <c r="L58" s="566"/>
      <c r="M58" s="566"/>
      <c r="N58" s="566"/>
      <c r="O58" s="566"/>
      <c r="P58" s="566"/>
      <c r="Q58" s="612">
        <v>140</v>
      </c>
      <c r="R58" s="552">
        <v>0</v>
      </c>
    </row>
    <row r="59" spans="1:18" x14ac:dyDescent="0.2">
      <c r="A59" s="557">
        <v>43007</v>
      </c>
      <c r="B59" s="613"/>
      <c r="C59" s="610"/>
      <c r="D59" s="560">
        <v>19</v>
      </c>
      <c r="E59" s="614"/>
      <c r="F59" s="611"/>
      <c r="G59" s="611"/>
      <c r="H59" s="615">
        <v>289945</v>
      </c>
      <c r="I59" s="565"/>
      <c r="J59" s="566"/>
      <c r="K59" s="566"/>
      <c r="L59" s="566">
        <v>289945</v>
      </c>
      <c r="M59" s="566"/>
      <c r="N59" s="566"/>
      <c r="O59" s="566"/>
      <c r="P59" s="566"/>
      <c r="Q59" s="612">
        <v>289945</v>
      </c>
      <c r="R59" s="552">
        <v>0</v>
      </c>
    </row>
    <row r="60" spans="1:18" x14ac:dyDescent="0.2">
      <c r="A60" s="557"/>
      <c r="B60" s="613"/>
      <c r="C60" s="610"/>
      <c r="D60" s="560"/>
      <c r="E60" s="614"/>
      <c r="F60" s="611"/>
      <c r="G60" s="611"/>
      <c r="H60" s="615"/>
      <c r="I60" s="565"/>
      <c r="J60" s="566"/>
      <c r="K60" s="566"/>
      <c r="L60" s="566"/>
      <c r="M60" s="566"/>
      <c r="N60" s="566"/>
      <c r="O60" s="566"/>
      <c r="P60" s="566"/>
      <c r="Q60" s="612">
        <v>0</v>
      </c>
      <c r="R60" s="552">
        <v>0</v>
      </c>
    </row>
    <row r="61" spans="1:18" x14ac:dyDescent="0.2">
      <c r="A61" s="557"/>
      <c r="B61" s="613"/>
      <c r="C61" s="610"/>
      <c r="D61" s="560"/>
      <c r="E61" s="614"/>
      <c r="F61" s="611"/>
      <c r="G61" s="611"/>
      <c r="H61" s="615"/>
      <c r="I61" s="565"/>
      <c r="J61" s="566"/>
      <c r="K61" s="566"/>
      <c r="L61" s="566"/>
      <c r="M61" s="566"/>
      <c r="N61" s="566"/>
      <c r="O61" s="566"/>
      <c r="P61" s="566"/>
      <c r="Q61" s="612">
        <v>0</v>
      </c>
      <c r="R61" s="552">
        <v>0</v>
      </c>
    </row>
    <row r="62" spans="1:18" x14ac:dyDescent="0.2">
      <c r="A62" s="626"/>
      <c r="B62" s="627"/>
      <c r="C62" s="628"/>
      <c r="D62" s="629"/>
      <c r="E62" s="630"/>
      <c r="F62" s="722" t="s">
        <v>1143</v>
      </c>
      <c r="G62" s="722"/>
      <c r="H62" s="634">
        <v>291071.38</v>
      </c>
      <c r="I62" s="632">
        <v>0</v>
      </c>
      <c r="J62" s="632">
        <v>986.38</v>
      </c>
      <c r="K62" s="632">
        <v>140</v>
      </c>
      <c r="L62" s="632">
        <v>289945</v>
      </c>
      <c r="M62" s="632">
        <v>0</v>
      </c>
      <c r="N62" s="632">
        <v>0</v>
      </c>
      <c r="O62" s="632">
        <v>0</v>
      </c>
      <c r="P62" s="632">
        <v>0</v>
      </c>
      <c r="Q62" s="632">
        <v>291071.38</v>
      </c>
      <c r="R62" s="632">
        <v>0</v>
      </c>
    </row>
    <row r="63" spans="1:18" ht="13.5" thickBot="1" x14ac:dyDescent="0.25">
      <c r="H63" s="575" t="s">
        <v>355</v>
      </c>
    </row>
    <row r="64" spans="1:18" ht="15.75" thickBot="1" x14ac:dyDescent="0.3">
      <c r="F64" s="716" t="s">
        <v>356</v>
      </c>
      <c r="G64" s="717"/>
      <c r="H64" s="606">
        <v>589799.48</v>
      </c>
      <c r="I64" s="607">
        <v>1656.2</v>
      </c>
      <c r="J64" s="607">
        <v>5918.28</v>
      </c>
      <c r="K64" s="607">
        <v>2040</v>
      </c>
      <c r="L64" s="607">
        <v>579890</v>
      </c>
      <c r="M64" s="607">
        <v>0</v>
      </c>
      <c r="N64" s="607">
        <v>295</v>
      </c>
      <c r="O64" s="607">
        <v>0</v>
      </c>
      <c r="P64" s="607">
        <v>0</v>
      </c>
      <c r="Q64" s="607">
        <v>589799.48</v>
      </c>
      <c r="R64" s="607">
        <v>0</v>
      </c>
    </row>
    <row r="66" spans="1:18" x14ac:dyDescent="0.2">
      <c r="A66" s="725" t="s">
        <v>1092</v>
      </c>
      <c r="B66" s="720" t="s">
        <v>229</v>
      </c>
      <c r="C66" s="720" t="s">
        <v>1093</v>
      </c>
      <c r="D66" s="726" t="s">
        <v>223</v>
      </c>
      <c r="E66" s="720" t="s">
        <v>225</v>
      </c>
      <c r="F66" s="720" t="s">
        <v>1094</v>
      </c>
      <c r="G66" s="720" t="s">
        <v>1095</v>
      </c>
      <c r="H66" s="723" t="s">
        <v>1096</v>
      </c>
      <c r="I66" s="720" t="s">
        <v>233</v>
      </c>
      <c r="J66" s="720"/>
      <c r="K66" s="724" t="s">
        <v>1153</v>
      </c>
      <c r="L66" s="720" t="s">
        <v>141</v>
      </c>
      <c r="M66" s="720" t="s">
        <v>239</v>
      </c>
      <c r="N66" s="720" t="s">
        <v>240</v>
      </c>
      <c r="O66" s="720" t="s">
        <v>1097</v>
      </c>
      <c r="P66" s="720" t="s">
        <v>122</v>
      </c>
      <c r="Q66" s="721" t="s">
        <v>1098</v>
      </c>
      <c r="R66" s="635"/>
    </row>
    <row r="67" spans="1:18" x14ac:dyDescent="0.2">
      <c r="A67" s="725"/>
      <c r="B67" s="720"/>
      <c r="C67" s="720"/>
      <c r="D67" s="726"/>
      <c r="E67" s="720"/>
      <c r="F67" s="720"/>
      <c r="G67" s="720"/>
      <c r="H67" s="723"/>
      <c r="I67" s="534" t="s">
        <v>1099</v>
      </c>
      <c r="J67" s="534" t="s">
        <v>1100</v>
      </c>
      <c r="K67" s="724"/>
      <c r="L67" s="720"/>
      <c r="M67" s="720"/>
      <c r="N67" s="720"/>
      <c r="O67" s="720"/>
      <c r="P67" s="720"/>
      <c r="Q67" s="721"/>
      <c r="R67" s="635"/>
    </row>
    <row r="68" spans="1:18" x14ac:dyDescent="0.2">
      <c r="A68" s="557">
        <v>43010</v>
      </c>
      <c r="B68" s="609"/>
      <c r="C68" s="610"/>
      <c r="D68" s="560">
        <v>20</v>
      </c>
      <c r="E68" s="557">
        <v>43009</v>
      </c>
      <c r="F68" s="611" t="s">
        <v>1102</v>
      </c>
      <c r="G68" s="611" t="s">
        <v>1103</v>
      </c>
      <c r="H68" s="564">
        <v>986.38</v>
      </c>
      <c r="I68" s="565"/>
      <c r="J68" s="566">
        <v>986.38</v>
      </c>
      <c r="K68" s="566"/>
      <c r="L68" s="566"/>
      <c r="M68" s="566"/>
      <c r="N68" s="566"/>
      <c r="O68" s="566"/>
      <c r="P68" s="566"/>
      <c r="Q68" s="551">
        <v>986.38</v>
      </c>
      <c r="R68" s="552">
        <v>0</v>
      </c>
    </row>
    <row r="69" spans="1:18" x14ac:dyDescent="0.2">
      <c r="A69" s="557">
        <v>43025</v>
      </c>
      <c r="B69" s="624"/>
      <c r="C69" s="610"/>
      <c r="D69" s="560">
        <v>21</v>
      </c>
      <c r="E69" s="557">
        <v>43025</v>
      </c>
      <c r="F69" s="611" t="s">
        <v>1131</v>
      </c>
      <c r="G69" s="611" t="s">
        <v>1142</v>
      </c>
      <c r="H69" s="564">
        <v>108</v>
      </c>
      <c r="I69" s="565"/>
      <c r="J69" s="566"/>
      <c r="K69" s="566">
        <v>108</v>
      </c>
      <c r="L69" s="566"/>
      <c r="M69" s="566"/>
      <c r="N69" s="566"/>
      <c r="O69" s="566"/>
      <c r="P69" s="566"/>
      <c r="Q69" s="551">
        <v>108</v>
      </c>
      <c r="R69" s="552">
        <v>0</v>
      </c>
    </row>
    <row r="70" spans="1:18" x14ac:dyDescent="0.2">
      <c r="A70" s="557">
        <v>43038</v>
      </c>
      <c r="B70" s="613"/>
      <c r="C70" s="636" t="s">
        <v>1144</v>
      </c>
      <c r="D70" s="560">
        <v>22</v>
      </c>
      <c r="E70" s="614">
        <v>43038</v>
      </c>
      <c r="F70" s="611" t="s">
        <v>1145</v>
      </c>
      <c r="G70" s="611" t="s">
        <v>1146</v>
      </c>
      <c r="H70" s="615">
        <v>10</v>
      </c>
      <c r="I70" s="565"/>
      <c r="J70" s="566"/>
      <c r="K70" s="566">
        <v>10</v>
      </c>
      <c r="L70" s="566"/>
      <c r="M70" s="566"/>
      <c r="N70" s="566"/>
      <c r="O70" s="566"/>
      <c r="P70" s="566"/>
      <c r="Q70" s="551">
        <v>10</v>
      </c>
      <c r="R70" s="552">
        <v>0</v>
      </c>
    </row>
    <row r="71" spans="1:18" x14ac:dyDescent="0.2">
      <c r="A71" s="557"/>
      <c r="B71" s="613"/>
      <c r="C71" s="637"/>
      <c r="D71" s="560"/>
      <c r="E71" s="614"/>
      <c r="F71" s="611"/>
      <c r="G71" s="611"/>
      <c r="H71" s="615"/>
      <c r="I71" s="565"/>
      <c r="J71" s="566"/>
      <c r="K71" s="566"/>
      <c r="L71" s="566"/>
      <c r="M71" s="566"/>
      <c r="N71" s="566"/>
      <c r="O71" s="566"/>
      <c r="P71" s="566"/>
      <c r="Q71" s="551">
        <v>0</v>
      </c>
      <c r="R71" s="552">
        <v>0</v>
      </c>
    </row>
    <row r="72" spans="1:18" x14ac:dyDescent="0.2">
      <c r="A72" s="557"/>
      <c r="B72" s="613"/>
      <c r="C72" s="610"/>
      <c r="D72" s="560"/>
      <c r="E72" s="638"/>
      <c r="F72" s="611"/>
      <c r="G72" s="611"/>
      <c r="H72" s="615"/>
      <c r="I72" s="565"/>
      <c r="J72" s="566"/>
      <c r="K72" s="566"/>
      <c r="L72" s="566"/>
      <c r="M72" s="566"/>
      <c r="N72" s="566"/>
      <c r="O72" s="566"/>
      <c r="P72" s="566"/>
      <c r="Q72" s="551"/>
      <c r="R72" s="552"/>
    </row>
    <row r="73" spans="1:18" x14ac:dyDescent="0.2">
      <c r="A73" s="626"/>
      <c r="B73" s="627"/>
      <c r="C73" s="628"/>
      <c r="D73" s="629"/>
      <c r="E73" s="630"/>
      <c r="F73" s="722" t="s">
        <v>1147</v>
      </c>
      <c r="G73" s="722"/>
      <c r="H73" s="639">
        <v>1104.3800000000001</v>
      </c>
      <c r="I73" s="632">
        <v>0</v>
      </c>
      <c r="J73" s="632">
        <v>986.38</v>
      </c>
      <c r="K73" s="632">
        <v>118</v>
      </c>
      <c r="L73" s="632">
        <v>0</v>
      </c>
      <c r="M73" s="632">
        <v>0</v>
      </c>
      <c r="N73" s="632">
        <v>0</v>
      </c>
      <c r="O73" s="632">
        <v>0</v>
      </c>
      <c r="P73" s="632">
        <v>0</v>
      </c>
      <c r="Q73" s="632">
        <v>1104.3800000000001</v>
      </c>
      <c r="R73" s="632">
        <v>0</v>
      </c>
    </row>
    <row r="74" spans="1:18" ht="13.5" thickBot="1" x14ac:dyDescent="0.25">
      <c r="H74" s="575" t="s">
        <v>355</v>
      </c>
    </row>
    <row r="75" spans="1:18" ht="15.75" thickBot="1" x14ac:dyDescent="0.3">
      <c r="F75" s="716" t="s">
        <v>356</v>
      </c>
      <c r="G75" s="717"/>
      <c r="H75" s="606">
        <v>590903.86</v>
      </c>
      <c r="I75" s="607">
        <v>1656.2</v>
      </c>
      <c r="J75" s="607">
        <v>6904.66</v>
      </c>
      <c r="K75" s="607">
        <v>2158</v>
      </c>
      <c r="L75" s="607">
        <v>579890</v>
      </c>
      <c r="M75" s="607">
        <v>0</v>
      </c>
      <c r="N75" s="607">
        <v>295</v>
      </c>
      <c r="O75" s="607">
        <v>0</v>
      </c>
      <c r="P75" s="607">
        <v>0</v>
      </c>
      <c r="Q75" s="607">
        <v>590903.86</v>
      </c>
      <c r="R75" s="607">
        <v>0</v>
      </c>
    </row>
    <row r="77" spans="1:18" x14ac:dyDescent="0.2">
      <c r="A77" s="725" t="s">
        <v>1092</v>
      </c>
      <c r="B77" s="720" t="s">
        <v>229</v>
      </c>
      <c r="C77" s="720" t="s">
        <v>1093</v>
      </c>
      <c r="D77" s="726" t="s">
        <v>223</v>
      </c>
      <c r="E77" s="720" t="s">
        <v>225</v>
      </c>
      <c r="F77" s="720" t="s">
        <v>1094</v>
      </c>
      <c r="G77" s="720" t="s">
        <v>1095</v>
      </c>
      <c r="H77" s="723" t="s">
        <v>1096</v>
      </c>
      <c r="I77" s="720" t="s">
        <v>233</v>
      </c>
      <c r="J77" s="720"/>
      <c r="K77" s="724" t="s">
        <v>1153</v>
      </c>
      <c r="L77" s="720" t="s">
        <v>141</v>
      </c>
      <c r="M77" s="720" t="s">
        <v>239</v>
      </c>
      <c r="N77" s="720" t="s">
        <v>240</v>
      </c>
      <c r="O77" s="720" t="s">
        <v>1097</v>
      </c>
      <c r="P77" s="720" t="s">
        <v>122</v>
      </c>
      <c r="Q77" s="721" t="s">
        <v>1098</v>
      </c>
      <c r="R77" s="635"/>
    </row>
    <row r="78" spans="1:18" x14ac:dyDescent="0.2">
      <c r="A78" s="725"/>
      <c r="B78" s="720"/>
      <c r="C78" s="720"/>
      <c r="D78" s="726"/>
      <c r="E78" s="720"/>
      <c r="F78" s="720"/>
      <c r="G78" s="720"/>
      <c r="H78" s="723"/>
      <c r="I78" s="534" t="s">
        <v>1099</v>
      </c>
      <c r="J78" s="534" t="s">
        <v>1100</v>
      </c>
      <c r="K78" s="724"/>
      <c r="L78" s="720"/>
      <c r="M78" s="720"/>
      <c r="N78" s="720"/>
      <c r="O78" s="720"/>
      <c r="P78" s="720"/>
      <c r="Q78" s="721"/>
      <c r="R78" s="635"/>
    </row>
    <row r="79" spans="1:18" x14ac:dyDescent="0.2">
      <c r="A79" s="557">
        <v>43040</v>
      </c>
      <c r="B79" s="609"/>
      <c r="C79" s="559"/>
      <c r="D79" s="560">
        <v>23</v>
      </c>
      <c r="E79" s="557">
        <v>43040</v>
      </c>
      <c r="F79" s="611" t="s">
        <v>1102</v>
      </c>
      <c r="G79" s="611" t="s">
        <v>1103</v>
      </c>
      <c r="H79" s="564">
        <v>986.38</v>
      </c>
      <c r="I79" s="565"/>
      <c r="J79" s="566">
        <v>986.38</v>
      </c>
      <c r="K79" s="566"/>
      <c r="L79" s="566"/>
      <c r="M79" s="566"/>
      <c r="N79" s="566"/>
      <c r="O79" s="566"/>
      <c r="P79" s="566"/>
      <c r="Q79" s="551">
        <v>986.38</v>
      </c>
      <c r="R79" s="552">
        <v>0</v>
      </c>
    </row>
    <row r="80" spans="1:18" x14ac:dyDescent="0.2">
      <c r="A80" s="557">
        <v>43413</v>
      </c>
      <c r="B80" s="624"/>
      <c r="C80" s="559"/>
      <c r="D80" s="560">
        <v>24</v>
      </c>
      <c r="E80" s="557">
        <v>43048</v>
      </c>
      <c r="F80" s="611" t="s">
        <v>1148</v>
      </c>
      <c r="G80" s="611" t="s">
        <v>1149</v>
      </c>
      <c r="H80" s="564">
        <v>40</v>
      </c>
      <c r="I80" s="565"/>
      <c r="J80" s="566"/>
      <c r="K80" s="566"/>
      <c r="L80" s="566"/>
      <c r="M80" s="566"/>
      <c r="N80" s="566">
        <v>40</v>
      </c>
      <c r="O80" s="566"/>
      <c r="P80" s="566"/>
      <c r="Q80" s="551">
        <v>40</v>
      </c>
      <c r="R80" s="552">
        <v>0</v>
      </c>
    </row>
    <row r="81" spans="1:18" x14ac:dyDescent="0.2">
      <c r="A81" s="557">
        <v>43066</v>
      </c>
      <c r="B81" s="613"/>
      <c r="C81" s="559">
        <v>100738</v>
      </c>
      <c r="D81" s="560">
        <v>25</v>
      </c>
      <c r="E81" s="614">
        <v>43061</v>
      </c>
      <c r="F81" s="611" t="s">
        <v>1150</v>
      </c>
      <c r="G81" s="611" t="s">
        <v>1151</v>
      </c>
      <c r="H81" s="615">
        <v>2258.62</v>
      </c>
      <c r="I81" s="565"/>
      <c r="J81" s="566"/>
      <c r="K81" s="566"/>
      <c r="L81" s="566"/>
      <c r="M81" s="566"/>
      <c r="N81" s="566"/>
      <c r="O81" s="566"/>
      <c r="P81" s="566">
        <v>2258.62</v>
      </c>
      <c r="Q81" s="551">
        <v>2258.62</v>
      </c>
      <c r="R81" s="552">
        <v>0</v>
      </c>
    </row>
    <row r="82" spans="1:18" x14ac:dyDescent="0.2">
      <c r="A82" s="557">
        <v>43061</v>
      </c>
      <c r="B82" s="613"/>
      <c r="C82" s="559">
        <v>100738</v>
      </c>
      <c r="D82" s="560">
        <v>26</v>
      </c>
      <c r="E82" s="614"/>
      <c r="F82" s="611" t="s">
        <v>1141</v>
      </c>
      <c r="G82" s="611" t="s">
        <v>1142</v>
      </c>
      <c r="H82" s="564">
        <v>140</v>
      </c>
      <c r="I82" s="565"/>
      <c r="J82" s="566"/>
      <c r="K82" s="566">
        <v>140</v>
      </c>
      <c r="L82" s="566"/>
      <c r="M82" s="566"/>
      <c r="N82" s="566"/>
      <c r="O82" s="566"/>
      <c r="P82" s="566"/>
      <c r="Q82" s="551">
        <v>140</v>
      </c>
      <c r="R82" s="552">
        <v>0</v>
      </c>
    </row>
    <row r="83" spans="1:18" x14ac:dyDescent="0.2">
      <c r="A83" s="557">
        <v>43064</v>
      </c>
      <c r="B83" s="613"/>
      <c r="C83" s="559"/>
      <c r="D83" s="560">
        <v>27</v>
      </c>
      <c r="E83" s="614">
        <v>43064</v>
      </c>
      <c r="F83" s="611" t="s">
        <v>1139</v>
      </c>
      <c r="G83" s="611" t="s">
        <v>1142</v>
      </c>
      <c r="H83" s="615">
        <v>70</v>
      </c>
      <c r="I83" s="565"/>
      <c r="J83" s="566"/>
      <c r="K83" s="566">
        <v>70</v>
      </c>
      <c r="L83" s="566"/>
      <c r="M83" s="566"/>
      <c r="N83" s="566"/>
      <c r="O83" s="566"/>
      <c r="P83" s="566"/>
      <c r="Q83" s="551">
        <v>70</v>
      </c>
      <c r="R83" s="552">
        <v>0</v>
      </c>
    </row>
    <row r="84" spans="1:18" x14ac:dyDescent="0.2">
      <c r="A84" s="557"/>
      <c r="B84" s="613"/>
      <c r="C84" s="559"/>
      <c r="D84" s="560"/>
      <c r="E84" s="614"/>
      <c r="F84" s="611"/>
      <c r="G84" s="611"/>
      <c r="H84" s="615"/>
      <c r="I84" s="565"/>
      <c r="J84" s="566"/>
      <c r="K84" s="566"/>
      <c r="L84" s="566"/>
      <c r="M84" s="566"/>
      <c r="N84" s="566"/>
      <c r="O84" s="566"/>
      <c r="P84" s="566"/>
      <c r="Q84" s="551">
        <v>0</v>
      </c>
      <c r="R84" s="552">
        <v>0</v>
      </c>
    </row>
    <row r="85" spans="1:18" x14ac:dyDescent="0.2">
      <c r="A85" s="557"/>
      <c r="B85" s="613"/>
      <c r="C85" s="559"/>
      <c r="D85" s="560"/>
      <c r="E85" s="614"/>
      <c r="F85" s="611"/>
      <c r="G85" s="611"/>
      <c r="H85" s="615"/>
      <c r="I85" s="565"/>
      <c r="J85" s="566"/>
      <c r="K85" s="566"/>
      <c r="L85" s="566"/>
      <c r="M85" s="566"/>
      <c r="N85" s="566"/>
      <c r="O85" s="566"/>
      <c r="P85" s="566"/>
      <c r="Q85" s="551">
        <v>0</v>
      </c>
      <c r="R85" s="552">
        <v>0</v>
      </c>
    </row>
    <row r="86" spans="1:18" x14ac:dyDescent="0.2">
      <c r="A86" s="626"/>
      <c r="B86" s="627"/>
      <c r="C86" s="640"/>
      <c r="D86" s="629"/>
      <c r="E86" s="630"/>
      <c r="F86" s="722" t="s">
        <v>1152</v>
      </c>
      <c r="G86" s="722"/>
      <c r="H86" s="641">
        <v>3495</v>
      </c>
      <c r="I86" s="632">
        <v>0</v>
      </c>
      <c r="J86" s="632">
        <v>986.38</v>
      </c>
      <c r="K86" s="632">
        <v>210</v>
      </c>
      <c r="L86" s="632">
        <v>0</v>
      </c>
      <c r="M86" s="632">
        <v>0</v>
      </c>
      <c r="N86" s="632">
        <v>40</v>
      </c>
      <c r="O86" s="632">
        <v>0</v>
      </c>
      <c r="P86" s="632">
        <v>2258.62</v>
      </c>
      <c r="Q86" s="632">
        <v>3495</v>
      </c>
      <c r="R86" s="632">
        <v>0</v>
      </c>
    </row>
    <row r="87" spans="1:18" ht="13.5" thickBot="1" x14ac:dyDescent="0.25">
      <c r="H87" s="575" t="s">
        <v>355</v>
      </c>
    </row>
    <row r="88" spans="1:18" ht="15.75" thickBot="1" x14ac:dyDescent="0.3">
      <c r="F88" s="716" t="s">
        <v>356</v>
      </c>
      <c r="G88" s="717"/>
      <c r="H88" s="606">
        <v>594398.86</v>
      </c>
      <c r="I88" s="642">
        <v>1656.2</v>
      </c>
      <c r="J88" s="642">
        <v>7891.04</v>
      </c>
      <c r="K88" s="642">
        <v>2368</v>
      </c>
      <c r="L88" s="642">
        <v>579890</v>
      </c>
      <c r="M88" s="642">
        <v>0</v>
      </c>
      <c r="N88" s="642">
        <v>335</v>
      </c>
      <c r="O88" s="642">
        <v>0</v>
      </c>
      <c r="P88" s="642">
        <v>2258.62</v>
      </c>
      <c r="Q88" s="642">
        <v>594398.86</v>
      </c>
      <c r="R88" s="642">
        <v>0</v>
      </c>
    </row>
    <row r="90" spans="1:18" x14ac:dyDescent="0.2">
      <c r="A90" s="725" t="s">
        <v>1092</v>
      </c>
      <c r="B90" s="720" t="s">
        <v>229</v>
      </c>
      <c r="C90" s="720" t="s">
        <v>1093</v>
      </c>
      <c r="D90" s="726" t="s">
        <v>223</v>
      </c>
      <c r="E90" s="720" t="s">
        <v>225</v>
      </c>
      <c r="F90" s="720" t="s">
        <v>1094</v>
      </c>
      <c r="G90" s="720" t="s">
        <v>1095</v>
      </c>
      <c r="H90" s="723" t="s">
        <v>1096</v>
      </c>
      <c r="I90" s="720" t="s">
        <v>233</v>
      </c>
      <c r="J90" s="720"/>
      <c r="K90" s="724" t="s">
        <v>1153</v>
      </c>
      <c r="L90" s="720" t="s">
        <v>141</v>
      </c>
      <c r="M90" s="720" t="s">
        <v>239</v>
      </c>
      <c r="N90" s="720" t="s">
        <v>240</v>
      </c>
      <c r="O90" s="720" t="s">
        <v>1097</v>
      </c>
      <c r="P90" s="720" t="s">
        <v>122</v>
      </c>
      <c r="Q90" s="721" t="s">
        <v>1098</v>
      </c>
      <c r="R90" s="635"/>
    </row>
    <row r="91" spans="1:18" x14ac:dyDescent="0.2">
      <c r="A91" s="725"/>
      <c r="B91" s="720"/>
      <c r="C91" s="720"/>
      <c r="D91" s="726"/>
      <c r="E91" s="720"/>
      <c r="F91" s="720"/>
      <c r="G91" s="720"/>
      <c r="H91" s="723"/>
      <c r="I91" s="534" t="s">
        <v>1099</v>
      </c>
      <c r="J91" s="534" t="s">
        <v>1100</v>
      </c>
      <c r="K91" s="724"/>
      <c r="L91" s="720"/>
      <c r="M91" s="720"/>
      <c r="N91" s="720"/>
      <c r="O91" s="720"/>
      <c r="P91" s="720"/>
      <c r="Q91" s="721"/>
      <c r="R91" s="635"/>
    </row>
    <row r="92" spans="1:18" x14ac:dyDescent="0.2">
      <c r="A92" s="557">
        <v>43070</v>
      </c>
      <c r="B92" s="609"/>
      <c r="C92" s="559"/>
      <c r="D92" s="560">
        <v>28</v>
      </c>
      <c r="E92" s="557">
        <v>43070</v>
      </c>
      <c r="F92" s="611" t="s">
        <v>1102</v>
      </c>
      <c r="G92" s="611" t="s">
        <v>1103</v>
      </c>
      <c r="H92" s="564">
        <v>986.38</v>
      </c>
      <c r="I92" s="565"/>
      <c r="J92" s="566">
        <v>986.38</v>
      </c>
      <c r="K92" s="566"/>
      <c r="L92" s="566"/>
      <c r="M92" s="566"/>
      <c r="N92" s="566"/>
      <c r="O92" s="566"/>
      <c r="P92" s="566"/>
      <c r="Q92" s="551">
        <v>986.38</v>
      </c>
      <c r="R92" s="552">
        <v>0</v>
      </c>
    </row>
    <row r="93" spans="1:18" x14ac:dyDescent="0.2">
      <c r="A93" s="557">
        <v>43080</v>
      </c>
      <c r="B93" s="624"/>
      <c r="C93" s="559"/>
      <c r="D93" s="560">
        <v>29</v>
      </c>
      <c r="E93" s="557">
        <v>43080</v>
      </c>
      <c r="F93" s="611" t="s">
        <v>1148</v>
      </c>
      <c r="G93" s="611" t="s">
        <v>1149</v>
      </c>
      <c r="H93" s="564">
        <v>40</v>
      </c>
      <c r="I93" s="565"/>
      <c r="J93" s="566"/>
      <c r="K93" s="566"/>
      <c r="L93" s="566"/>
      <c r="M93" s="566"/>
      <c r="N93" s="566">
        <v>40</v>
      </c>
      <c r="O93" s="566"/>
      <c r="P93" s="566"/>
      <c r="Q93" s="551">
        <v>40</v>
      </c>
      <c r="R93" s="552">
        <v>0</v>
      </c>
    </row>
    <row r="94" spans="1:18" x14ac:dyDescent="0.2">
      <c r="A94" s="614">
        <v>43088</v>
      </c>
      <c r="B94" s="613"/>
      <c r="C94" s="559"/>
      <c r="D94" s="560">
        <v>30</v>
      </c>
      <c r="E94" s="614">
        <v>43088</v>
      </c>
      <c r="F94" s="611" t="s">
        <v>1119</v>
      </c>
      <c r="G94" s="611" t="s">
        <v>1153</v>
      </c>
      <c r="H94" s="615">
        <v>1068</v>
      </c>
      <c r="I94" s="565"/>
      <c r="J94" s="566"/>
      <c r="K94" s="566">
        <v>1068</v>
      </c>
      <c r="L94" s="566"/>
      <c r="M94" s="566"/>
      <c r="N94" s="566"/>
      <c r="O94" s="566"/>
      <c r="P94" s="566"/>
      <c r="Q94" s="551">
        <v>1068</v>
      </c>
      <c r="R94" s="552">
        <v>0</v>
      </c>
    </row>
    <row r="95" spans="1:18" x14ac:dyDescent="0.2">
      <c r="A95" s="557"/>
      <c r="B95" s="613"/>
      <c r="C95" s="559"/>
      <c r="D95" s="560"/>
      <c r="E95" s="614"/>
      <c r="F95" s="611"/>
      <c r="G95" s="611"/>
      <c r="H95" s="615"/>
      <c r="I95" s="565"/>
      <c r="J95" s="566"/>
      <c r="K95" s="566"/>
      <c r="L95" s="566"/>
      <c r="M95" s="566"/>
      <c r="N95" s="566"/>
      <c r="O95" s="566"/>
      <c r="P95" s="566"/>
      <c r="Q95" s="551">
        <v>0</v>
      </c>
      <c r="R95" s="552">
        <v>0</v>
      </c>
    </row>
    <row r="96" spans="1:18" x14ac:dyDescent="0.2">
      <c r="A96" s="557"/>
      <c r="B96" s="613"/>
      <c r="C96" s="559"/>
      <c r="D96" s="560"/>
      <c r="E96" s="614"/>
      <c r="F96" s="611"/>
      <c r="G96" s="611"/>
      <c r="H96" s="615"/>
      <c r="I96" s="565"/>
      <c r="J96" s="566"/>
      <c r="K96" s="566"/>
      <c r="L96" s="566"/>
      <c r="M96" s="566"/>
      <c r="N96" s="566"/>
      <c r="O96" s="566"/>
      <c r="P96" s="566"/>
      <c r="Q96" s="551">
        <v>0</v>
      </c>
      <c r="R96" s="552">
        <v>0</v>
      </c>
    </row>
    <row r="97" spans="1:18" x14ac:dyDescent="0.2">
      <c r="A97" s="626"/>
      <c r="B97" s="627"/>
      <c r="C97" s="640"/>
      <c r="D97" s="629"/>
      <c r="E97" s="630"/>
      <c r="F97" s="722" t="s">
        <v>1154</v>
      </c>
      <c r="G97" s="722"/>
      <c r="H97" s="643">
        <v>2094.38</v>
      </c>
      <c r="I97" s="632">
        <v>0</v>
      </c>
      <c r="J97" s="632">
        <v>986.38</v>
      </c>
      <c r="K97" s="632">
        <v>1068</v>
      </c>
      <c r="L97" s="632">
        <v>0</v>
      </c>
      <c r="M97" s="632">
        <v>0</v>
      </c>
      <c r="N97" s="632">
        <v>40</v>
      </c>
      <c r="O97" s="632">
        <v>0</v>
      </c>
      <c r="P97" s="632">
        <v>0</v>
      </c>
      <c r="Q97" s="632">
        <v>2094.38</v>
      </c>
      <c r="R97" s="632">
        <v>0</v>
      </c>
    </row>
    <row r="98" spans="1:18" ht="13.5" thickBot="1" x14ac:dyDescent="0.25">
      <c r="H98" s="575" t="s">
        <v>355</v>
      </c>
    </row>
    <row r="99" spans="1:18" ht="15.75" thickBot="1" x14ac:dyDescent="0.3">
      <c r="F99" s="716" t="s">
        <v>356</v>
      </c>
      <c r="G99" s="717"/>
      <c r="H99" s="606">
        <v>596493.24</v>
      </c>
      <c r="I99" s="642">
        <v>1656.2</v>
      </c>
      <c r="J99" s="642">
        <v>8877.42</v>
      </c>
      <c r="K99" s="642">
        <v>3436</v>
      </c>
      <c r="L99" s="642">
        <v>579890</v>
      </c>
      <c r="M99" s="642">
        <v>0</v>
      </c>
      <c r="N99" s="642">
        <v>375</v>
      </c>
      <c r="O99" s="642">
        <v>0</v>
      </c>
      <c r="P99" s="642">
        <v>2258.62</v>
      </c>
      <c r="Q99" s="642">
        <v>596493.24</v>
      </c>
      <c r="R99" s="642">
        <v>0</v>
      </c>
    </row>
    <row r="101" spans="1:18" x14ac:dyDescent="0.2">
      <c r="A101" s="725" t="s">
        <v>1092</v>
      </c>
      <c r="B101" s="720" t="s">
        <v>229</v>
      </c>
      <c r="C101" s="720" t="s">
        <v>1093</v>
      </c>
      <c r="D101" s="726" t="s">
        <v>223</v>
      </c>
      <c r="E101" s="720" t="s">
        <v>225</v>
      </c>
      <c r="F101" s="720" t="s">
        <v>1094</v>
      </c>
      <c r="G101" s="720" t="s">
        <v>1095</v>
      </c>
      <c r="H101" s="723" t="s">
        <v>1096</v>
      </c>
      <c r="I101" s="720" t="s">
        <v>233</v>
      </c>
      <c r="J101" s="720"/>
      <c r="K101" s="724" t="s">
        <v>1153</v>
      </c>
      <c r="L101" s="720" t="s">
        <v>141</v>
      </c>
      <c r="M101" s="720" t="s">
        <v>239</v>
      </c>
      <c r="N101" s="720" t="s">
        <v>240</v>
      </c>
      <c r="O101" s="720" t="s">
        <v>1097</v>
      </c>
      <c r="P101" s="720" t="s">
        <v>122</v>
      </c>
      <c r="Q101" s="721" t="s">
        <v>1098</v>
      </c>
      <c r="R101" s="635"/>
    </row>
    <row r="102" spans="1:18" x14ac:dyDescent="0.2">
      <c r="A102" s="725"/>
      <c r="B102" s="720"/>
      <c r="C102" s="720"/>
      <c r="D102" s="726"/>
      <c r="E102" s="720"/>
      <c r="F102" s="720"/>
      <c r="G102" s="720"/>
      <c r="H102" s="723"/>
      <c r="I102" s="534" t="s">
        <v>1099</v>
      </c>
      <c r="J102" s="534" t="s">
        <v>1100</v>
      </c>
      <c r="K102" s="724"/>
      <c r="L102" s="720"/>
      <c r="M102" s="720"/>
      <c r="N102" s="720"/>
      <c r="O102" s="720"/>
      <c r="P102" s="720"/>
      <c r="Q102" s="721"/>
      <c r="R102" s="635"/>
    </row>
    <row r="103" spans="1:18" x14ac:dyDescent="0.2">
      <c r="A103" s="557">
        <v>43102</v>
      </c>
      <c r="B103" s="609"/>
      <c r="C103" s="559"/>
      <c r="D103" s="560">
        <v>31</v>
      </c>
      <c r="E103" s="557">
        <v>43102</v>
      </c>
      <c r="F103" s="611" t="s">
        <v>1102</v>
      </c>
      <c r="G103" s="611" t="s">
        <v>1103</v>
      </c>
      <c r="H103" s="564">
        <v>986.38</v>
      </c>
      <c r="I103" s="565"/>
      <c r="J103" s="566">
        <v>986.38</v>
      </c>
      <c r="K103" s="566"/>
      <c r="L103" s="566"/>
      <c r="M103" s="566"/>
      <c r="N103" s="566"/>
      <c r="O103" s="566"/>
      <c r="P103" s="566"/>
      <c r="Q103" s="551">
        <v>986.38</v>
      </c>
      <c r="R103" s="552">
        <v>0</v>
      </c>
    </row>
    <row r="104" spans="1:18" x14ac:dyDescent="0.2">
      <c r="A104" s="557">
        <v>43116</v>
      </c>
      <c r="B104" s="613"/>
      <c r="C104" s="559" t="s">
        <v>1155</v>
      </c>
      <c r="D104" s="560">
        <v>32</v>
      </c>
      <c r="E104" s="614"/>
      <c r="F104" s="611" t="s">
        <v>122</v>
      </c>
      <c r="G104" s="611" t="s">
        <v>1156</v>
      </c>
      <c r="H104" s="615">
        <v>2176.67</v>
      </c>
      <c r="I104" s="565"/>
      <c r="J104" s="566"/>
      <c r="K104" s="566"/>
      <c r="L104" s="566"/>
      <c r="M104" s="566"/>
      <c r="N104" s="566"/>
      <c r="O104" s="566"/>
      <c r="P104" s="566">
        <v>2176.67</v>
      </c>
      <c r="Q104" s="551">
        <v>2176.67</v>
      </c>
      <c r="R104" s="552">
        <v>0</v>
      </c>
    </row>
    <row r="105" spans="1:18" x14ac:dyDescent="0.2">
      <c r="A105" s="557">
        <v>43122</v>
      </c>
      <c r="B105" s="613"/>
      <c r="C105" s="559"/>
      <c r="D105" s="560">
        <v>33</v>
      </c>
      <c r="E105" s="614">
        <v>42757</v>
      </c>
      <c r="F105" s="611" t="s">
        <v>1148</v>
      </c>
      <c r="G105" s="611" t="s">
        <v>1149</v>
      </c>
      <c r="H105" s="615">
        <v>20</v>
      </c>
      <c r="I105" s="565"/>
      <c r="J105" s="566"/>
      <c r="K105" s="566"/>
      <c r="L105" s="566"/>
      <c r="M105" s="566"/>
      <c r="N105" s="566">
        <v>20</v>
      </c>
      <c r="O105" s="566"/>
      <c r="P105" s="566"/>
      <c r="Q105" s="551">
        <v>20</v>
      </c>
      <c r="R105" s="552">
        <v>0</v>
      </c>
    </row>
    <row r="106" spans="1:18" x14ac:dyDescent="0.2">
      <c r="A106" s="557">
        <v>43126</v>
      </c>
      <c r="B106" s="613"/>
      <c r="C106" s="559"/>
      <c r="D106" s="560">
        <v>34</v>
      </c>
      <c r="E106" s="614">
        <v>42761</v>
      </c>
      <c r="F106" s="611" t="s">
        <v>1125</v>
      </c>
      <c r="G106" s="611" t="s">
        <v>1153</v>
      </c>
      <c r="H106" s="615">
        <v>144</v>
      </c>
      <c r="I106" s="565"/>
      <c r="J106" s="566"/>
      <c r="K106" s="566">
        <v>144</v>
      </c>
      <c r="L106" s="566"/>
      <c r="M106" s="566"/>
      <c r="N106" s="566"/>
      <c r="O106" s="566"/>
      <c r="P106" s="566"/>
      <c r="Q106" s="551">
        <v>144</v>
      </c>
      <c r="R106" s="552">
        <v>0</v>
      </c>
    </row>
    <row r="107" spans="1:18" x14ac:dyDescent="0.2">
      <c r="A107" s="557"/>
      <c r="B107" s="613"/>
      <c r="C107" s="559"/>
      <c r="D107" s="560"/>
      <c r="E107" s="614"/>
      <c r="F107" s="611"/>
      <c r="G107" s="611"/>
      <c r="H107" s="615"/>
      <c r="I107" s="565"/>
      <c r="J107" s="566"/>
      <c r="K107" s="566"/>
      <c r="L107" s="566"/>
      <c r="M107" s="566"/>
      <c r="N107" s="566"/>
      <c r="O107" s="566"/>
      <c r="P107" s="566"/>
      <c r="Q107" s="551">
        <v>0</v>
      </c>
      <c r="R107" s="552">
        <v>0</v>
      </c>
    </row>
    <row r="108" spans="1:18" x14ac:dyDescent="0.2">
      <c r="A108" s="557"/>
      <c r="B108" s="613"/>
      <c r="C108" s="559"/>
      <c r="D108" s="560"/>
      <c r="E108" s="638"/>
      <c r="F108" s="611"/>
      <c r="G108" s="611"/>
      <c r="H108" s="615"/>
      <c r="I108" s="565"/>
      <c r="J108" s="566"/>
      <c r="K108" s="566"/>
      <c r="L108" s="566"/>
      <c r="M108" s="566"/>
      <c r="N108" s="566"/>
      <c r="O108" s="566"/>
      <c r="P108" s="566"/>
      <c r="Q108" s="551">
        <v>0</v>
      </c>
      <c r="R108" s="552">
        <v>0</v>
      </c>
    </row>
    <row r="109" spans="1:18" x14ac:dyDescent="0.2">
      <c r="A109" s="626"/>
      <c r="B109" s="627"/>
      <c r="C109" s="640"/>
      <c r="D109" s="629"/>
      <c r="E109" s="630"/>
      <c r="F109" s="722" t="s">
        <v>1157</v>
      </c>
      <c r="G109" s="722"/>
      <c r="H109" s="631">
        <v>3327.05</v>
      </c>
      <c r="I109" s="632">
        <v>0</v>
      </c>
      <c r="J109" s="632">
        <v>986.38</v>
      </c>
      <c r="K109" s="632">
        <v>144</v>
      </c>
      <c r="L109" s="632">
        <v>0</v>
      </c>
      <c r="M109" s="632">
        <v>0</v>
      </c>
      <c r="N109" s="632">
        <v>20</v>
      </c>
      <c r="O109" s="632">
        <v>0</v>
      </c>
      <c r="P109" s="632">
        <v>2176.67</v>
      </c>
      <c r="Q109" s="632">
        <v>3327.05</v>
      </c>
      <c r="R109" s="632">
        <v>0</v>
      </c>
    </row>
    <row r="110" spans="1:18" ht="13.5" thickBot="1" x14ac:dyDescent="0.25">
      <c r="H110" s="575" t="s">
        <v>355</v>
      </c>
    </row>
    <row r="111" spans="1:18" ht="15.75" thickBot="1" x14ac:dyDescent="0.3">
      <c r="F111" s="716" t="s">
        <v>356</v>
      </c>
      <c r="G111" s="717"/>
      <c r="H111" s="606">
        <v>599820.29</v>
      </c>
      <c r="I111" s="642">
        <v>1656.2</v>
      </c>
      <c r="J111" s="642">
        <v>9863.7999999999993</v>
      </c>
      <c r="K111" s="642">
        <v>3580</v>
      </c>
      <c r="L111" s="642">
        <v>579890</v>
      </c>
      <c r="M111" s="642">
        <v>0</v>
      </c>
      <c r="N111" s="642">
        <v>395</v>
      </c>
      <c r="O111" s="642">
        <v>0</v>
      </c>
      <c r="P111" s="642">
        <v>4435.29</v>
      </c>
      <c r="Q111" s="642">
        <v>599820.29</v>
      </c>
      <c r="R111" s="642">
        <v>0</v>
      </c>
    </row>
    <row r="113" spans="1:18" x14ac:dyDescent="0.2">
      <c r="A113" s="725" t="s">
        <v>1092</v>
      </c>
      <c r="B113" s="720" t="s">
        <v>229</v>
      </c>
      <c r="C113" s="720" t="s">
        <v>1093</v>
      </c>
      <c r="D113" s="726" t="s">
        <v>223</v>
      </c>
      <c r="E113" s="720" t="s">
        <v>225</v>
      </c>
      <c r="F113" s="720" t="s">
        <v>1094</v>
      </c>
      <c r="G113" s="720" t="s">
        <v>1095</v>
      </c>
      <c r="H113" s="723" t="s">
        <v>1096</v>
      </c>
      <c r="I113" s="720" t="s">
        <v>233</v>
      </c>
      <c r="J113" s="720"/>
      <c r="K113" s="724" t="s">
        <v>1153</v>
      </c>
      <c r="L113" s="720" t="s">
        <v>141</v>
      </c>
      <c r="M113" s="720" t="s">
        <v>239</v>
      </c>
      <c r="N113" s="720" t="s">
        <v>240</v>
      </c>
      <c r="O113" s="720" t="s">
        <v>1097</v>
      </c>
      <c r="P113" s="720" t="s">
        <v>122</v>
      </c>
      <c r="Q113" s="721" t="s">
        <v>1098</v>
      </c>
      <c r="R113" s="635"/>
    </row>
    <row r="114" spans="1:18" x14ac:dyDescent="0.2">
      <c r="A114" s="725"/>
      <c r="B114" s="720"/>
      <c r="C114" s="720"/>
      <c r="D114" s="726"/>
      <c r="E114" s="720"/>
      <c r="F114" s="720"/>
      <c r="G114" s="720"/>
      <c r="H114" s="723"/>
      <c r="I114" s="534" t="s">
        <v>1099</v>
      </c>
      <c r="J114" s="534" t="s">
        <v>1100</v>
      </c>
      <c r="K114" s="724"/>
      <c r="L114" s="720"/>
      <c r="M114" s="720"/>
      <c r="N114" s="720"/>
      <c r="O114" s="720"/>
      <c r="P114" s="720"/>
      <c r="Q114" s="721"/>
      <c r="R114" s="635"/>
    </row>
    <row r="115" spans="1:18" x14ac:dyDescent="0.2">
      <c r="A115" s="557">
        <v>43132</v>
      </c>
      <c r="B115" s="609"/>
      <c r="C115" s="559"/>
      <c r="D115" s="560">
        <v>35</v>
      </c>
      <c r="E115" s="644">
        <v>43132</v>
      </c>
      <c r="F115" s="611" t="s">
        <v>1102</v>
      </c>
      <c r="G115" s="611" t="s">
        <v>1103</v>
      </c>
      <c r="H115" s="564">
        <v>986.38</v>
      </c>
      <c r="I115" s="565"/>
      <c r="J115" s="566">
        <v>986.38</v>
      </c>
      <c r="K115" s="566"/>
      <c r="L115" s="566"/>
      <c r="M115" s="566"/>
      <c r="N115" s="566"/>
      <c r="O115" s="566"/>
      <c r="P115" s="566"/>
      <c r="Q115" s="551">
        <v>986.38</v>
      </c>
      <c r="R115" s="552">
        <v>0</v>
      </c>
    </row>
    <row r="116" spans="1:18" x14ac:dyDescent="0.2">
      <c r="A116" s="557">
        <v>43146</v>
      </c>
      <c r="B116" s="613"/>
      <c r="C116" s="559"/>
      <c r="D116" s="560">
        <v>36</v>
      </c>
      <c r="E116" s="638">
        <v>43146</v>
      </c>
      <c r="F116" s="611" t="s">
        <v>1148</v>
      </c>
      <c r="G116" s="611" t="s">
        <v>1149</v>
      </c>
      <c r="H116" s="615">
        <v>40</v>
      </c>
      <c r="I116" s="565"/>
      <c r="J116" s="566"/>
      <c r="K116" s="566"/>
      <c r="L116" s="566"/>
      <c r="M116" s="566"/>
      <c r="N116" s="566">
        <v>40</v>
      </c>
      <c r="O116" s="566"/>
      <c r="P116" s="566"/>
      <c r="Q116" s="551">
        <v>40</v>
      </c>
      <c r="R116" s="552">
        <v>0</v>
      </c>
    </row>
    <row r="117" spans="1:18" x14ac:dyDescent="0.2">
      <c r="A117" s="557"/>
      <c r="B117" s="613"/>
      <c r="C117" s="559"/>
      <c r="D117" s="560"/>
      <c r="E117" s="638"/>
      <c r="F117" s="611"/>
      <c r="G117" s="611"/>
      <c r="H117" s="615"/>
      <c r="I117" s="565"/>
      <c r="J117" s="566"/>
      <c r="K117" s="566"/>
      <c r="L117" s="566"/>
      <c r="M117" s="566"/>
      <c r="N117" s="566"/>
      <c r="O117" s="566"/>
      <c r="P117" s="566"/>
      <c r="Q117" s="551">
        <v>0</v>
      </c>
      <c r="R117" s="552">
        <v>0</v>
      </c>
    </row>
    <row r="118" spans="1:18" x14ac:dyDescent="0.2">
      <c r="A118" s="557"/>
      <c r="B118" s="613"/>
      <c r="C118" s="559"/>
      <c r="D118" s="560"/>
      <c r="E118" s="638"/>
      <c r="F118" s="611"/>
      <c r="G118" s="611"/>
      <c r="H118" s="615"/>
      <c r="I118" s="565"/>
      <c r="J118" s="566"/>
      <c r="K118" s="566"/>
      <c r="L118" s="566"/>
      <c r="M118" s="566"/>
      <c r="N118" s="566"/>
      <c r="O118" s="566"/>
      <c r="P118" s="566"/>
      <c r="Q118" s="551">
        <v>0</v>
      </c>
      <c r="R118" s="552">
        <v>0</v>
      </c>
    </row>
    <row r="119" spans="1:18" x14ac:dyDescent="0.2">
      <c r="A119" s="626"/>
      <c r="B119" s="627"/>
      <c r="C119" s="640"/>
      <c r="D119" s="629"/>
      <c r="E119" s="630"/>
      <c r="F119" s="722" t="s">
        <v>1158</v>
      </c>
      <c r="G119" s="722"/>
      <c r="H119" s="645">
        <v>1026.3800000000001</v>
      </c>
      <c r="I119" s="632">
        <v>0</v>
      </c>
      <c r="J119" s="632">
        <v>986.38</v>
      </c>
      <c r="K119" s="632">
        <v>0</v>
      </c>
      <c r="L119" s="632">
        <v>0</v>
      </c>
      <c r="M119" s="632">
        <v>0</v>
      </c>
      <c r="N119" s="632">
        <v>40</v>
      </c>
      <c r="O119" s="632">
        <v>0</v>
      </c>
      <c r="P119" s="632">
        <v>0</v>
      </c>
      <c r="Q119" s="632">
        <v>1026.3800000000001</v>
      </c>
      <c r="R119" s="632">
        <v>0</v>
      </c>
    </row>
    <row r="120" spans="1:18" ht="13.5" thickBot="1" x14ac:dyDescent="0.25">
      <c r="H120" s="575" t="s">
        <v>355</v>
      </c>
    </row>
    <row r="121" spans="1:18" ht="15.75" thickBot="1" x14ac:dyDescent="0.3">
      <c r="F121" s="716" t="s">
        <v>356</v>
      </c>
      <c r="G121" s="717"/>
      <c r="H121" s="606">
        <v>600846.67000000004</v>
      </c>
      <c r="I121" s="642">
        <v>1656.2</v>
      </c>
      <c r="J121" s="642">
        <v>10850.179999999998</v>
      </c>
      <c r="K121" s="642">
        <v>3580</v>
      </c>
      <c r="L121" s="642">
        <v>579890</v>
      </c>
      <c r="M121" s="642">
        <v>0</v>
      </c>
      <c r="N121" s="642">
        <v>435</v>
      </c>
      <c r="O121" s="642">
        <v>0</v>
      </c>
      <c r="P121" s="642">
        <v>4435.29</v>
      </c>
      <c r="Q121" s="642">
        <v>600846.67000000004</v>
      </c>
      <c r="R121" s="642">
        <v>0</v>
      </c>
    </row>
    <row r="123" spans="1:18" x14ac:dyDescent="0.2">
      <c r="A123" s="725" t="s">
        <v>1092</v>
      </c>
      <c r="B123" s="720" t="s">
        <v>229</v>
      </c>
      <c r="C123" s="720" t="s">
        <v>1093</v>
      </c>
      <c r="D123" s="726" t="s">
        <v>223</v>
      </c>
      <c r="E123" s="720" t="s">
        <v>225</v>
      </c>
      <c r="F123" s="720" t="s">
        <v>1094</v>
      </c>
      <c r="G123" s="720" t="s">
        <v>1095</v>
      </c>
      <c r="H123" s="723" t="s">
        <v>1096</v>
      </c>
      <c r="I123" s="720" t="s">
        <v>233</v>
      </c>
      <c r="J123" s="720"/>
      <c r="K123" s="724" t="s">
        <v>1153</v>
      </c>
      <c r="L123" s="720" t="s">
        <v>141</v>
      </c>
      <c r="M123" s="720" t="s">
        <v>239</v>
      </c>
      <c r="N123" s="720" t="s">
        <v>240</v>
      </c>
      <c r="O123" s="720" t="s">
        <v>1097</v>
      </c>
      <c r="P123" s="720" t="s">
        <v>122</v>
      </c>
      <c r="Q123" s="721" t="s">
        <v>1098</v>
      </c>
      <c r="R123" s="635"/>
    </row>
    <row r="124" spans="1:18" x14ac:dyDescent="0.2">
      <c r="A124" s="725"/>
      <c r="B124" s="720"/>
      <c r="C124" s="720"/>
      <c r="D124" s="726"/>
      <c r="E124" s="720"/>
      <c r="F124" s="720"/>
      <c r="G124" s="720"/>
      <c r="H124" s="723"/>
      <c r="I124" s="534" t="s">
        <v>1099</v>
      </c>
      <c r="J124" s="534" t="s">
        <v>1100</v>
      </c>
      <c r="K124" s="724"/>
      <c r="L124" s="720"/>
      <c r="M124" s="720"/>
      <c r="N124" s="720"/>
      <c r="O124" s="720"/>
      <c r="P124" s="720"/>
      <c r="Q124" s="721"/>
      <c r="R124" s="635"/>
    </row>
    <row r="125" spans="1:18" x14ac:dyDescent="0.2">
      <c r="A125" s="557">
        <v>43160</v>
      </c>
      <c r="B125" s="609"/>
      <c r="C125" s="559"/>
      <c r="D125" s="560">
        <v>37</v>
      </c>
      <c r="E125" s="644">
        <v>43160</v>
      </c>
      <c r="F125" s="611" t="s">
        <v>1102</v>
      </c>
      <c r="G125" s="611" t="s">
        <v>1103</v>
      </c>
      <c r="H125" s="646">
        <v>986.38</v>
      </c>
      <c r="I125" s="565"/>
      <c r="J125" s="566">
        <v>986.38</v>
      </c>
      <c r="K125" s="566"/>
      <c r="L125" s="566"/>
      <c r="M125" s="566"/>
      <c r="N125" s="566"/>
      <c r="O125" s="566"/>
      <c r="P125" s="566"/>
      <c r="Q125" s="551">
        <v>986.38</v>
      </c>
      <c r="R125" s="552">
        <v>0</v>
      </c>
    </row>
    <row r="126" spans="1:18" x14ac:dyDescent="0.2">
      <c r="A126" s="557">
        <v>43174</v>
      </c>
      <c r="B126" s="613"/>
      <c r="C126" s="559" t="s">
        <v>1159</v>
      </c>
      <c r="D126" s="560">
        <v>38</v>
      </c>
      <c r="E126" s="638">
        <v>43174</v>
      </c>
      <c r="F126" s="611"/>
      <c r="G126" s="611"/>
      <c r="H126" s="615">
        <v>1215.5</v>
      </c>
      <c r="I126" s="565"/>
      <c r="J126" s="566"/>
      <c r="K126" s="566">
        <v>1215.5</v>
      </c>
      <c r="L126" s="566"/>
      <c r="M126" s="566"/>
      <c r="N126" s="566"/>
      <c r="O126" s="566"/>
      <c r="P126" s="566"/>
      <c r="Q126" s="551">
        <v>1215.5</v>
      </c>
      <c r="R126" s="552">
        <v>0</v>
      </c>
    </row>
    <row r="127" spans="1:18" x14ac:dyDescent="0.2">
      <c r="A127" s="557">
        <v>43178</v>
      </c>
      <c r="B127" s="613"/>
      <c r="C127" s="559"/>
      <c r="D127" s="560">
        <v>39</v>
      </c>
      <c r="E127" s="638">
        <v>43178</v>
      </c>
      <c r="F127" s="611" t="s">
        <v>1148</v>
      </c>
      <c r="G127" s="611" t="s">
        <v>1149</v>
      </c>
      <c r="H127" s="615">
        <v>20</v>
      </c>
      <c r="I127" s="565"/>
      <c r="J127" s="566"/>
      <c r="K127" s="566"/>
      <c r="L127" s="566"/>
      <c r="M127" s="566"/>
      <c r="N127" s="566">
        <v>20</v>
      </c>
      <c r="O127" s="566"/>
      <c r="P127" s="566"/>
      <c r="Q127" s="551">
        <v>20</v>
      </c>
      <c r="R127" s="552">
        <v>0</v>
      </c>
    </row>
    <row r="128" spans="1:18" x14ac:dyDescent="0.2">
      <c r="A128" s="557"/>
      <c r="B128" s="613"/>
      <c r="C128" s="559"/>
      <c r="D128" s="560"/>
      <c r="E128" s="638"/>
      <c r="F128" s="611"/>
      <c r="G128" s="611"/>
      <c r="H128" s="615"/>
      <c r="I128" s="565"/>
      <c r="J128" s="566"/>
      <c r="K128" s="566"/>
      <c r="L128" s="566"/>
      <c r="M128" s="566"/>
      <c r="N128" s="566"/>
      <c r="O128" s="566"/>
      <c r="P128" s="566"/>
      <c r="Q128" s="551">
        <v>0</v>
      </c>
      <c r="R128" s="552">
        <v>0</v>
      </c>
    </row>
    <row r="129" spans="1:18" x14ac:dyDescent="0.2">
      <c r="A129" s="626"/>
      <c r="B129" s="627"/>
      <c r="C129" s="640"/>
      <c r="D129" s="629"/>
      <c r="E129" s="630"/>
      <c r="F129" s="722" t="s">
        <v>1158</v>
      </c>
      <c r="G129" s="722"/>
      <c r="H129" s="634">
        <v>2221.88</v>
      </c>
      <c r="I129" s="632">
        <v>0</v>
      </c>
      <c r="J129" s="632">
        <v>986.38</v>
      </c>
      <c r="K129" s="632">
        <v>1215.5</v>
      </c>
      <c r="L129" s="632">
        <v>0</v>
      </c>
      <c r="M129" s="632">
        <v>0</v>
      </c>
      <c r="N129" s="632">
        <v>20</v>
      </c>
      <c r="O129" s="632">
        <v>0</v>
      </c>
      <c r="P129" s="632">
        <v>0</v>
      </c>
      <c r="Q129" s="632">
        <v>2221.88</v>
      </c>
      <c r="R129" s="632">
        <v>0</v>
      </c>
    </row>
    <row r="130" spans="1:18" ht="13.5" thickBot="1" x14ac:dyDescent="0.25">
      <c r="H130" s="575" t="s">
        <v>355</v>
      </c>
    </row>
    <row r="131" spans="1:18" ht="15.75" thickBot="1" x14ac:dyDescent="0.3">
      <c r="C131" s="531" t="s">
        <v>1160</v>
      </c>
      <c r="F131" s="716" t="s">
        <v>356</v>
      </c>
      <c r="G131" s="717"/>
      <c r="H131" s="606">
        <v>603068.55000000005</v>
      </c>
      <c r="I131" s="642">
        <v>1656.2</v>
      </c>
      <c r="J131" s="642">
        <v>11836.559999999998</v>
      </c>
      <c r="K131" s="642">
        <v>4795.5</v>
      </c>
      <c r="L131" s="642">
        <v>579890</v>
      </c>
      <c r="M131" s="642">
        <v>0</v>
      </c>
      <c r="N131" s="642">
        <v>455</v>
      </c>
      <c r="O131" s="642">
        <v>0</v>
      </c>
      <c r="P131" s="642">
        <v>4435.29</v>
      </c>
      <c r="Q131" s="642">
        <v>603068.55000000005</v>
      </c>
      <c r="R131" s="642">
        <v>0</v>
      </c>
    </row>
    <row r="132" spans="1:18" ht="13.5" thickBot="1" x14ac:dyDescent="0.25"/>
    <row r="133" spans="1:18" s="650" customFormat="1" ht="15.75" thickBot="1" x14ac:dyDescent="0.3">
      <c r="C133" s="650" t="s">
        <v>1161</v>
      </c>
      <c r="F133" s="718" t="s">
        <v>356</v>
      </c>
      <c r="G133" s="719"/>
      <c r="H133" s="655">
        <v>603068.55000000005</v>
      </c>
      <c r="I133" s="656">
        <v>1656.2</v>
      </c>
      <c r="J133" s="656">
        <v>11836.559999999998</v>
      </c>
      <c r="K133" s="660">
        <v>4795.5</v>
      </c>
      <c r="L133" s="656">
        <v>579890</v>
      </c>
      <c r="M133" s="656">
        <v>0</v>
      </c>
      <c r="N133" s="656">
        <v>455</v>
      </c>
      <c r="O133" s="656">
        <v>0</v>
      </c>
      <c r="P133" s="656">
        <v>4435.29</v>
      </c>
      <c r="Q133" s="657">
        <v>603068.55000000005</v>
      </c>
      <c r="R133" s="658">
        <v>0</v>
      </c>
    </row>
    <row r="135" spans="1:18" s="650" customFormat="1" x14ac:dyDescent="0.2">
      <c r="C135" s="650" t="s">
        <v>220</v>
      </c>
      <c r="H135" s="651">
        <v>0</v>
      </c>
      <c r="I135" s="652">
        <v>0</v>
      </c>
      <c r="J135" s="652">
        <v>0</v>
      </c>
      <c r="K135" s="652">
        <v>0</v>
      </c>
      <c r="L135" s="652">
        <v>0</v>
      </c>
      <c r="M135" s="652">
        <v>0</v>
      </c>
      <c r="N135" s="652">
        <v>0</v>
      </c>
      <c r="O135" s="652">
        <v>0</v>
      </c>
      <c r="P135" s="652">
        <v>0</v>
      </c>
      <c r="Q135" s="653">
        <v>0</v>
      </c>
      <c r="R135" s="654">
        <v>0</v>
      </c>
    </row>
    <row r="139" spans="1:18" x14ac:dyDescent="0.2">
      <c r="G139" s="531" t="s">
        <v>1162</v>
      </c>
      <c r="H139" s="608">
        <v>603068.54999999946</v>
      </c>
    </row>
    <row r="140" spans="1:18" ht="13.5" thickBot="1" x14ac:dyDescent="0.25">
      <c r="H140" s="647">
        <v>0</v>
      </c>
    </row>
    <row r="141" spans="1:18" ht="13.5" thickTop="1" x14ac:dyDescent="0.2"/>
    <row r="145" spans="8:11" x14ac:dyDescent="0.2">
      <c r="H145" s="648"/>
    </row>
    <row r="147" spans="8:11" ht="13.5" thickBot="1" x14ac:dyDescent="0.25">
      <c r="H147" s="647">
        <v>0</v>
      </c>
      <c r="I147" s="531" t="s">
        <v>220</v>
      </c>
    </row>
    <row r="148" spans="8:11" ht="13.5" thickTop="1" x14ac:dyDescent="0.2"/>
    <row r="150" spans="8:11" x14ac:dyDescent="0.2">
      <c r="I150" s="649"/>
      <c r="J150" s="650"/>
      <c r="K150" s="650"/>
    </row>
  </sheetData>
  <mergeCells count="216">
    <mergeCell ref="N1:N2"/>
    <mergeCell ref="O1:O2"/>
    <mergeCell ref="P1:P2"/>
    <mergeCell ref="Q1:Q2"/>
    <mergeCell ref="F9:G9"/>
    <mergeCell ref="A11:A12"/>
    <mergeCell ref="B11:B12"/>
    <mergeCell ref="C11:C12"/>
    <mergeCell ref="D11:D12"/>
    <mergeCell ref="E11:E12"/>
    <mergeCell ref="G1:G2"/>
    <mergeCell ref="H1:H2"/>
    <mergeCell ref="I1:J1"/>
    <mergeCell ref="K1:K2"/>
    <mergeCell ref="L1:L2"/>
    <mergeCell ref="M1:M2"/>
    <mergeCell ref="A1:A2"/>
    <mergeCell ref="B1:B2"/>
    <mergeCell ref="C1:C2"/>
    <mergeCell ref="D1:D2"/>
    <mergeCell ref="E1:E2"/>
    <mergeCell ref="F1:F2"/>
    <mergeCell ref="N11:N12"/>
    <mergeCell ref="O11:O12"/>
    <mergeCell ref="P11:P12"/>
    <mergeCell ref="Q11:Q12"/>
    <mergeCell ref="F17:G17"/>
    <mergeCell ref="F11:F12"/>
    <mergeCell ref="G11:G12"/>
    <mergeCell ref="H11:H12"/>
    <mergeCell ref="I11:J11"/>
    <mergeCell ref="K11:K12"/>
    <mergeCell ref="L11:L12"/>
    <mergeCell ref="F19:G19"/>
    <mergeCell ref="A21:A22"/>
    <mergeCell ref="B21:B22"/>
    <mergeCell ref="C21:C22"/>
    <mergeCell ref="D21:D22"/>
    <mergeCell ref="E21:E22"/>
    <mergeCell ref="F21:F22"/>
    <mergeCell ref="G21:G22"/>
    <mergeCell ref="M11:M12"/>
    <mergeCell ref="O21:O22"/>
    <mergeCell ref="P21:P22"/>
    <mergeCell ref="Q21:Q22"/>
    <mergeCell ref="F27:G27"/>
    <mergeCell ref="F29:G29"/>
    <mergeCell ref="A31:A32"/>
    <mergeCell ref="B31:B32"/>
    <mergeCell ref="C31:C32"/>
    <mergeCell ref="D31:D32"/>
    <mergeCell ref="E31:E32"/>
    <mergeCell ref="H21:H22"/>
    <mergeCell ref="I21:J21"/>
    <mergeCell ref="K21:K22"/>
    <mergeCell ref="L21:L22"/>
    <mergeCell ref="M21:M22"/>
    <mergeCell ref="N21:N22"/>
    <mergeCell ref="N31:N32"/>
    <mergeCell ref="O31:O32"/>
    <mergeCell ref="P31:P32"/>
    <mergeCell ref="Q31:Q32"/>
    <mergeCell ref="M31:M32"/>
    <mergeCell ref="F39:G39"/>
    <mergeCell ref="F31:F32"/>
    <mergeCell ref="G31:G32"/>
    <mergeCell ref="H31:H32"/>
    <mergeCell ref="I31:J31"/>
    <mergeCell ref="K31:K32"/>
    <mergeCell ref="L31:L32"/>
    <mergeCell ref="F41:G41"/>
    <mergeCell ref="A43:A44"/>
    <mergeCell ref="B43:B44"/>
    <mergeCell ref="C43:C44"/>
    <mergeCell ref="D43:D44"/>
    <mergeCell ref="E43:E44"/>
    <mergeCell ref="F43:F44"/>
    <mergeCell ref="G43:G44"/>
    <mergeCell ref="O43:O44"/>
    <mergeCell ref="P43:P44"/>
    <mergeCell ref="Q43:Q44"/>
    <mergeCell ref="F51:G51"/>
    <mergeCell ref="F53:G53"/>
    <mergeCell ref="A55:A56"/>
    <mergeCell ref="B55:B56"/>
    <mergeCell ref="C55:C56"/>
    <mergeCell ref="D55:D56"/>
    <mergeCell ref="E55:E56"/>
    <mergeCell ref="H43:H44"/>
    <mergeCell ref="I43:J43"/>
    <mergeCell ref="K43:K44"/>
    <mergeCell ref="L43:L44"/>
    <mergeCell ref="M43:M44"/>
    <mergeCell ref="N43:N44"/>
    <mergeCell ref="N55:N56"/>
    <mergeCell ref="O55:O56"/>
    <mergeCell ref="P55:P56"/>
    <mergeCell ref="Q55:Q56"/>
    <mergeCell ref="M55:M56"/>
    <mergeCell ref="F62:G62"/>
    <mergeCell ref="F55:F56"/>
    <mergeCell ref="G55:G56"/>
    <mergeCell ref="H55:H56"/>
    <mergeCell ref="I55:J55"/>
    <mergeCell ref="K55:K56"/>
    <mergeCell ref="L55:L56"/>
    <mergeCell ref="F64:G64"/>
    <mergeCell ref="A66:A67"/>
    <mergeCell ref="B66:B67"/>
    <mergeCell ref="C66:C67"/>
    <mergeCell ref="D66:D67"/>
    <mergeCell ref="E66:E67"/>
    <mergeCell ref="F66:F67"/>
    <mergeCell ref="G66:G67"/>
    <mergeCell ref="O66:O67"/>
    <mergeCell ref="P66:P67"/>
    <mergeCell ref="Q66:Q67"/>
    <mergeCell ref="F73:G73"/>
    <mergeCell ref="F75:G75"/>
    <mergeCell ref="A77:A78"/>
    <mergeCell ref="B77:B78"/>
    <mergeCell ref="C77:C78"/>
    <mergeCell ref="D77:D78"/>
    <mergeCell ref="E77:E78"/>
    <mergeCell ref="H66:H67"/>
    <mergeCell ref="I66:J66"/>
    <mergeCell ref="K66:K67"/>
    <mergeCell ref="L66:L67"/>
    <mergeCell ref="M66:M67"/>
    <mergeCell ref="N66:N67"/>
    <mergeCell ref="N77:N78"/>
    <mergeCell ref="O77:O78"/>
    <mergeCell ref="P77:P78"/>
    <mergeCell ref="Q77:Q78"/>
    <mergeCell ref="M77:M78"/>
    <mergeCell ref="F86:G86"/>
    <mergeCell ref="F77:F78"/>
    <mergeCell ref="G77:G78"/>
    <mergeCell ref="H77:H78"/>
    <mergeCell ref="I77:J77"/>
    <mergeCell ref="K77:K78"/>
    <mergeCell ref="L77:L78"/>
    <mergeCell ref="F88:G88"/>
    <mergeCell ref="A90:A91"/>
    <mergeCell ref="B90:B91"/>
    <mergeCell ref="C90:C91"/>
    <mergeCell ref="D90:D91"/>
    <mergeCell ref="E90:E91"/>
    <mergeCell ref="F90:F91"/>
    <mergeCell ref="G90:G91"/>
    <mergeCell ref="O90:O91"/>
    <mergeCell ref="P90:P91"/>
    <mergeCell ref="Q90:Q91"/>
    <mergeCell ref="F97:G97"/>
    <mergeCell ref="F99:G99"/>
    <mergeCell ref="A101:A102"/>
    <mergeCell ref="B101:B102"/>
    <mergeCell ref="C101:C102"/>
    <mergeCell ref="D101:D102"/>
    <mergeCell ref="E101:E102"/>
    <mergeCell ref="H90:H91"/>
    <mergeCell ref="I90:J90"/>
    <mergeCell ref="K90:K91"/>
    <mergeCell ref="L90:L91"/>
    <mergeCell ref="M90:M91"/>
    <mergeCell ref="N90:N91"/>
    <mergeCell ref="N101:N102"/>
    <mergeCell ref="O101:O102"/>
    <mergeCell ref="P101:P102"/>
    <mergeCell ref="Q101:Q102"/>
    <mergeCell ref="M101:M102"/>
    <mergeCell ref="F109:G109"/>
    <mergeCell ref="F101:F102"/>
    <mergeCell ref="G101:G102"/>
    <mergeCell ref="H101:H102"/>
    <mergeCell ref="I101:J101"/>
    <mergeCell ref="K101:K102"/>
    <mergeCell ref="L101:L102"/>
    <mergeCell ref="F111:G111"/>
    <mergeCell ref="A113:A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F119:G119"/>
    <mergeCell ref="F121:G121"/>
    <mergeCell ref="A123:A124"/>
    <mergeCell ref="B123:B124"/>
    <mergeCell ref="C123:C124"/>
    <mergeCell ref="D123:D124"/>
    <mergeCell ref="E123:E124"/>
    <mergeCell ref="H113:H114"/>
    <mergeCell ref="I113:J113"/>
    <mergeCell ref="K113:K114"/>
    <mergeCell ref="L113:L114"/>
    <mergeCell ref="M113:M114"/>
    <mergeCell ref="N113:N114"/>
    <mergeCell ref="F131:G131"/>
    <mergeCell ref="F133:G133"/>
    <mergeCell ref="M123:M124"/>
    <mergeCell ref="N123:N124"/>
    <mergeCell ref="O123:O124"/>
    <mergeCell ref="P123:P124"/>
    <mergeCell ref="Q123:Q124"/>
    <mergeCell ref="F129:G129"/>
    <mergeCell ref="F123:F124"/>
    <mergeCell ref="G123:G124"/>
    <mergeCell ref="H123:H124"/>
    <mergeCell ref="I123:J123"/>
    <mergeCell ref="K123:K124"/>
    <mergeCell ref="L123:L124"/>
  </mergeCells>
  <conditionalFormatting sqref="R125:R128 R33:R38 R13:R16 R115:R118 R68:R72 R79:R85 R45:R50">
    <cfRule type="cellIs" dxfId="16" priority="15" operator="notEqual">
      <formula>0</formula>
    </cfRule>
  </conditionalFormatting>
  <conditionalFormatting sqref="R103 R106:R108">
    <cfRule type="cellIs" dxfId="15" priority="13" operator="notEqual">
      <formula>0</formula>
    </cfRule>
  </conditionalFormatting>
  <conditionalFormatting sqref="R103 R106:R108">
    <cfRule type="cellIs" dxfId="14" priority="14" operator="notEqual">
      <formula>0</formula>
    </cfRule>
  </conditionalFormatting>
  <conditionalFormatting sqref="R57:R61">
    <cfRule type="cellIs" dxfId="13" priority="17" operator="notEqual">
      <formula>0</formula>
    </cfRule>
  </conditionalFormatting>
  <conditionalFormatting sqref="R57:R61">
    <cfRule type="cellIs" dxfId="12" priority="16" operator="notEqual">
      <formula>0</formula>
    </cfRule>
  </conditionalFormatting>
  <conditionalFormatting sqref="R92:R96">
    <cfRule type="cellIs" dxfId="11" priority="12" operator="notEqual">
      <formula>0</formula>
    </cfRule>
  </conditionalFormatting>
  <conditionalFormatting sqref="R92:R96">
    <cfRule type="cellIs" dxfId="10" priority="11" operator="notEqual">
      <formula>0</formula>
    </cfRule>
  </conditionalFormatting>
  <conditionalFormatting sqref="R23">
    <cfRule type="cellIs" dxfId="9" priority="10" operator="notEqual">
      <formula>0</formula>
    </cfRule>
  </conditionalFormatting>
  <conditionalFormatting sqref="R23">
    <cfRule type="cellIs" dxfId="8" priority="9" operator="notEqual">
      <formula>0</formula>
    </cfRule>
  </conditionalFormatting>
  <conditionalFormatting sqref="R4:R8">
    <cfRule type="cellIs" dxfId="7" priority="8" operator="notEqual">
      <formula>0</formula>
    </cfRule>
  </conditionalFormatting>
  <conditionalFormatting sqref="R4:R8">
    <cfRule type="cellIs" dxfId="6" priority="7" operator="notEqual">
      <formula>0</formula>
    </cfRule>
  </conditionalFormatting>
  <conditionalFormatting sqref="R104:R105">
    <cfRule type="cellIs" dxfId="5" priority="5" operator="notEqual">
      <formula>0</formula>
    </cfRule>
  </conditionalFormatting>
  <conditionalFormatting sqref="R104:R105">
    <cfRule type="cellIs" dxfId="4" priority="6" operator="notEqual">
      <formula>0</formula>
    </cfRule>
  </conditionalFormatting>
  <conditionalFormatting sqref="R26">
    <cfRule type="cellIs" dxfId="3" priority="4" operator="notEqual">
      <formula>0</formula>
    </cfRule>
  </conditionalFormatting>
  <conditionalFormatting sqref="R26">
    <cfRule type="cellIs" dxfId="2" priority="3" operator="notEqual">
      <formula>0</formula>
    </cfRule>
  </conditionalFormatting>
  <conditionalFormatting sqref="R24:R25">
    <cfRule type="cellIs" dxfId="1" priority="2" operator="notEqual">
      <formula>0</formula>
    </cfRule>
  </conditionalFormatting>
  <conditionalFormatting sqref="R24:R25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6"/>
  <sheetViews>
    <sheetView zoomScale="75" zoomScaleNormal="75" workbookViewId="0">
      <selection activeCell="E26" sqref="E26"/>
    </sheetView>
  </sheetViews>
  <sheetFormatPr defaultColWidth="12.42578125" defaultRowHeight="12.75" x14ac:dyDescent="0.2"/>
  <cols>
    <col min="1" max="1" width="7.28515625" style="2" customWidth="1"/>
    <col min="2" max="8" width="12.42578125" style="2"/>
    <col min="9" max="9" width="7.28515625" style="2" customWidth="1"/>
    <col min="10" max="256" width="12.42578125" style="2"/>
    <col min="257" max="257" width="7.28515625" style="2" customWidth="1"/>
    <col min="258" max="264" width="12.42578125" style="2"/>
    <col min="265" max="265" width="7.28515625" style="2" customWidth="1"/>
    <col min="266" max="512" width="12.42578125" style="2"/>
    <col min="513" max="513" width="7.28515625" style="2" customWidth="1"/>
    <col min="514" max="520" width="12.42578125" style="2"/>
    <col min="521" max="521" width="7.28515625" style="2" customWidth="1"/>
    <col min="522" max="768" width="12.42578125" style="2"/>
    <col min="769" max="769" width="7.28515625" style="2" customWidth="1"/>
    <col min="770" max="776" width="12.42578125" style="2"/>
    <col min="777" max="777" width="7.28515625" style="2" customWidth="1"/>
    <col min="778" max="1024" width="12.42578125" style="2"/>
    <col min="1025" max="1025" width="7.28515625" style="2" customWidth="1"/>
    <col min="1026" max="1032" width="12.42578125" style="2"/>
    <col min="1033" max="1033" width="7.28515625" style="2" customWidth="1"/>
    <col min="1034" max="1280" width="12.42578125" style="2"/>
    <col min="1281" max="1281" width="7.28515625" style="2" customWidth="1"/>
    <col min="1282" max="1288" width="12.42578125" style="2"/>
    <col min="1289" max="1289" width="7.28515625" style="2" customWidth="1"/>
    <col min="1290" max="1536" width="12.42578125" style="2"/>
    <col min="1537" max="1537" width="7.28515625" style="2" customWidth="1"/>
    <col min="1538" max="1544" width="12.42578125" style="2"/>
    <col min="1545" max="1545" width="7.28515625" style="2" customWidth="1"/>
    <col min="1546" max="1792" width="12.42578125" style="2"/>
    <col min="1793" max="1793" width="7.28515625" style="2" customWidth="1"/>
    <col min="1794" max="1800" width="12.42578125" style="2"/>
    <col min="1801" max="1801" width="7.28515625" style="2" customWidth="1"/>
    <col min="1802" max="2048" width="12.42578125" style="2"/>
    <col min="2049" max="2049" width="7.28515625" style="2" customWidth="1"/>
    <col min="2050" max="2056" width="12.42578125" style="2"/>
    <col min="2057" max="2057" width="7.28515625" style="2" customWidth="1"/>
    <col min="2058" max="2304" width="12.42578125" style="2"/>
    <col min="2305" max="2305" width="7.28515625" style="2" customWidth="1"/>
    <col min="2306" max="2312" width="12.42578125" style="2"/>
    <col min="2313" max="2313" width="7.28515625" style="2" customWidth="1"/>
    <col min="2314" max="2560" width="12.42578125" style="2"/>
    <col min="2561" max="2561" width="7.28515625" style="2" customWidth="1"/>
    <col min="2562" max="2568" width="12.42578125" style="2"/>
    <col min="2569" max="2569" width="7.28515625" style="2" customWidth="1"/>
    <col min="2570" max="2816" width="12.42578125" style="2"/>
    <col min="2817" max="2817" width="7.28515625" style="2" customWidth="1"/>
    <col min="2818" max="2824" width="12.42578125" style="2"/>
    <col min="2825" max="2825" width="7.28515625" style="2" customWidth="1"/>
    <col min="2826" max="3072" width="12.42578125" style="2"/>
    <col min="3073" max="3073" width="7.28515625" style="2" customWidth="1"/>
    <col min="3074" max="3080" width="12.42578125" style="2"/>
    <col min="3081" max="3081" width="7.28515625" style="2" customWidth="1"/>
    <col min="3082" max="3328" width="12.42578125" style="2"/>
    <col min="3329" max="3329" width="7.28515625" style="2" customWidth="1"/>
    <col min="3330" max="3336" width="12.42578125" style="2"/>
    <col min="3337" max="3337" width="7.28515625" style="2" customWidth="1"/>
    <col min="3338" max="3584" width="12.42578125" style="2"/>
    <col min="3585" max="3585" width="7.28515625" style="2" customWidth="1"/>
    <col min="3586" max="3592" width="12.42578125" style="2"/>
    <col min="3593" max="3593" width="7.28515625" style="2" customWidth="1"/>
    <col min="3594" max="3840" width="12.42578125" style="2"/>
    <col min="3841" max="3841" width="7.28515625" style="2" customWidth="1"/>
    <col min="3842" max="3848" width="12.42578125" style="2"/>
    <col min="3849" max="3849" width="7.28515625" style="2" customWidth="1"/>
    <col min="3850" max="4096" width="12.42578125" style="2"/>
    <col min="4097" max="4097" width="7.28515625" style="2" customWidth="1"/>
    <col min="4098" max="4104" width="12.42578125" style="2"/>
    <col min="4105" max="4105" width="7.28515625" style="2" customWidth="1"/>
    <col min="4106" max="4352" width="12.42578125" style="2"/>
    <col min="4353" max="4353" width="7.28515625" style="2" customWidth="1"/>
    <col min="4354" max="4360" width="12.42578125" style="2"/>
    <col min="4361" max="4361" width="7.28515625" style="2" customWidth="1"/>
    <col min="4362" max="4608" width="12.42578125" style="2"/>
    <col min="4609" max="4609" width="7.28515625" style="2" customWidth="1"/>
    <col min="4610" max="4616" width="12.42578125" style="2"/>
    <col min="4617" max="4617" width="7.28515625" style="2" customWidth="1"/>
    <col min="4618" max="4864" width="12.42578125" style="2"/>
    <col min="4865" max="4865" width="7.28515625" style="2" customWidth="1"/>
    <col min="4866" max="4872" width="12.42578125" style="2"/>
    <col min="4873" max="4873" width="7.28515625" style="2" customWidth="1"/>
    <col min="4874" max="5120" width="12.42578125" style="2"/>
    <col min="5121" max="5121" width="7.28515625" style="2" customWidth="1"/>
    <col min="5122" max="5128" width="12.42578125" style="2"/>
    <col min="5129" max="5129" width="7.28515625" style="2" customWidth="1"/>
    <col min="5130" max="5376" width="12.42578125" style="2"/>
    <col min="5377" max="5377" width="7.28515625" style="2" customWidth="1"/>
    <col min="5378" max="5384" width="12.42578125" style="2"/>
    <col min="5385" max="5385" width="7.28515625" style="2" customWidth="1"/>
    <col min="5386" max="5632" width="12.42578125" style="2"/>
    <col min="5633" max="5633" width="7.28515625" style="2" customWidth="1"/>
    <col min="5634" max="5640" width="12.42578125" style="2"/>
    <col min="5641" max="5641" width="7.28515625" style="2" customWidth="1"/>
    <col min="5642" max="5888" width="12.42578125" style="2"/>
    <col min="5889" max="5889" width="7.28515625" style="2" customWidth="1"/>
    <col min="5890" max="5896" width="12.42578125" style="2"/>
    <col min="5897" max="5897" width="7.28515625" style="2" customWidth="1"/>
    <col min="5898" max="6144" width="12.42578125" style="2"/>
    <col min="6145" max="6145" width="7.28515625" style="2" customWidth="1"/>
    <col min="6146" max="6152" width="12.42578125" style="2"/>
    <col min="6153" max="6153" width="7.28515625" style="2" customWidth="1"/>
    <col min="6154" max="6400" width="12.42578125" style="2"/>
    <col min="6401" max="6401" width="7.28515625" style="2" customWidth="1"/>
    <col min="6402" max="6408" width="12.42578125" style="2"/>
    <col min="6409" max="6409" width="7.28515625" style="2" customWidth="1"/>
    <col min="6410" max="6656" width="12.42578125" style="2"/>
    <col min="6657" max="6657" width="7.28515625" style="2" customWidth="1"/>
    <col min="6658" max="6664" width="12.42578125" style="2"/>
    <col min="6665" max="6665" width="7.28515625" style="2" customWidth="1"/>
    <col min="6666" max="6912" width="12.42578125" style="2"/>
    <col min="6913" max="6913" width="7.28515625" style="2" customWidth="1"/>
    <col min="6914" max="6920" width="12.42578125" style="2"/>
    <col min="6921" max="6921" width="7.28515625" style="2" customWidth="1"/>
    <col min="6922" max="7168" width="12.42578125" style="2"/>
    <col min="7169" max="7169" width="7.28515625" style="2" customWidth="1"/>
    <col min="7170" max="7176" width="12.42578125" style="2"/>
    <col min="7177" max="7177" width="7.28515625" style="2" customWidth="1"/>
    <col min="7178" max="7424" width="12.42578125" style="2"/>
    <col min="7425" max="7425" width="7.28515625" style="2" customWidth="1"/>
    <col min="7426" max="7432" width="12.42578125" style="2"/>
    <col min="7433" max="7433" width="7.28515625" style="2" customWidth="1"/>
    <col min="7434" max="7680" width="12.42578125" style="2"/>
    <col min="7681" max="7681" width="7.28515625" style="2" customWidth="1"/>
    <col min="7682" max="7688" width="12.42578125" style="2"/>
    <col min="7689" max="7689" width="7.28515625" style="2" customWidth="1"/>
    <col min="7690" max="7936" width="12.42578125" style="2"/>
    <col min="7937" max="7937" width="7.28515625" style="2" customWidth="1"/>
    <col min="7938" max="7944" width="12.42578125" style="2"/>
    <col min="7945" max="7945" width="7.28515625" style="2" customWidth="1"/>
    <col min="7946" max="8192" width="12.42578125" style="2"/>
    <col min="8193" max="8193" width="7.28515625" style="2" customWidth="1"/>
    <col min="8194" max="8200" width="12.42578125" style="2"/>
    <col min="8201" max="8201" width="7.28515625" style="2" customWidth="1"/>
    <col min="8202" max="8448" width="12.42578125" style="2"/>
    <col min="8449" max="8449" width="7.28515625" style="2" customWidth="1"/>
    <col min="8450" max="8456" width="12.42578125" style="2"/>
    <col min="8457" max="8457" width="7.28515625" style="2" customWidth="1"/>
    <col min="8458" max="8704" width="12.42578125" style="2"/>
    <col min="8705" max="8705" width="7.28515625" style="2" customWidth="1"/>
    <col min="8706" max="8712" width="12.42578125" style="2"/>
    <col min="8713" max="8713" width="7.28515625" style="2" customWidth="1"/>
    <col min="8714" max="8960" width="12.42578125" style="2"/>
    <col min="8961" max="8961" width="7.28515625" style="2" customWidth="1"/>
    <col min="8962" max="8968" width="12.42578125" style="2"/>
    <col min="8969" max="8969" width="7.28515625" style="2" customWidth="1"/>
    <col min="8970" max="9216" width="12.42578125" style="2"/>
    <col min="9217" max="9217" width="7.28515625" style="2" customWidth="1"/>
    <col min="9218" max="9224" width="12.42578125" style="2"/>
    <col min="9225" max="9225" width="7.28515625" style="2" customWidth="1"/>
    <col min="9226" max="9472" width="12.42578125" style="2"/>
    <col min="9473" max="9473" width="7.28515625" style="2" customWidth="1"/>
    <col min="9474" max="9480" width="12.42578125" style="2"/>
    <col min="9481" max="9481" width="7.28515625" style="2" customWidth="1"/>
    <col min="9482" max="9728" width="12.42578125" style="2"/>
    <col min="9729" max="9729" width="7.28515625" style="2" customWidth="1"/>
    <col min="9730" max="9736" width="12.42578125" style="2"/>
    <col min="9737" max="9737" width="7.28515625" style="2" customWidth="1"/>
    <col min="9738" max="9984" width="12.42578125" style="2"/>
    <col min="9985" max="9985" width="7.28515625" style="2" customWidth="1"/>
    <col min="9986" max="9992" width="12.42578125" style="2"/>
    <col min="9993" max="9993" width="7.28515625" style="2" customWidth="1"/>
    <col min="9994" max="10240" width="12.42578125" style="2"/>
    <col min="10241" max="10241" width="7.28515625" style="2" customWidth="1"/>
    <col min="10242" max="10248" width="12.42578125" style="2"/>
    <col min="10249" max="10249" width="7.28515625" style="2" customWidth="1"/>
    <col min="10250" max="10496" width="12.42578125" style="2"/>
    <col min="10497" max="10497" width="7.28515625" style="2" customWidth="1"/>
    <col min="10498" max="10504" width="12.42578125" style="2"/>
    <col min="10505" max="10505" width="7.28515625" style="2" customWidth="1"/>
    <col min="10506" max="10752" width="12.42578125" style="2"/>
    <col min="10753" max="10753" width="7.28515625" style="2" customWidth="1"/>
    <col min="10754" max="10760" width="12.42578125" style="2"/>
    <col min="10761" max="10761" width="7.28515625" style="2" customWidth="1"/>
    <col min="10762" max="11008" width="12.42578125" style="2"/>
    <col min="11009" max="11009" width="7.28515625" style="2" customWidth="1"/>
    <col min="11010" max="11016" width="12.42578125" style="2"/>
    <col min="11017" max="11017" width="7.28515625" style="2" customWidth="1"/>
    <col min="11018" max="11264" width="12.42578125" style="2"/>
    <col min="11265" max="11265" width="7.28515625" style="2" customWidth="1"/>
    <col min="11266" max="11272" width="12.42578125" style="2"/>
    <col min="11273" max="11273" width="7.28515625" style="2" customWidth="1"/>
    <col min="11274" max="11520" width="12.42578125" style="2"/>
    <col min="11521" max="11521" width="7.28515625" style="2" customWidth="1"/>
    <col min="11522" max="11528" width="12.42578125" style="2"/>
    <col min="11529" max="11529" width="7.28515625" style="2" customWidth="1"/>
    <col min="11530" max="11776" width="12.42578125" style="2"/>
    <col min="11777" max="11777" width="7.28515625" style="2" customWidth="1"/>
    <col min="11778" max="11784" width="12.42578125" style="2"/>
    <col min="11785" max="11785" width="7.28515625" style="2" customWidth="1"/>
    <col min="11786" max="12032" width="12.42578125" style="2"/>
    <col min="12033" max="12033" width="7.28515625" style="2" customWidth="1"/>
    <col min="12034" max="12040" width="12.42578125" style="2"/>
    <col min="12041" max="12041" width="7.28515625" style="2" customWidth="1"/>
    <col min="12042" max="12288" width="12.42578125" style="2"/>
    <col min="12289" max="12289" width="7.28515625" style="2" customWidth="1"/>
    <col min="12290" max="12296" width="12.42578125" style="2"/>
    <col min="12297" max="12297" width="7.28515625" style="2" customWidth="1"/>
    <col min="12298" max="12544" width="12.42578125" style="2"/>
    <col min="12545" max="12545" width="7.28515625" style="2" customWidth="1"/>
    <col min="12546" max="12552" width="12.42578125" style="2"/>
    <col min="12553" max="12553" width="7.28515625" style="2" customWidth="1"/>
    <col min="12554" max="12800" width="12.42578125" style="2"/>
    <col min="12801" max="12801" width="7.28515625" style="2" customWidth="1"/>
    <col min="12802" max="12808" width="12.42578125" style="2"/>
    <col min="12809" max="12809" width="7.28515625" style="2" customWidth="1"/>
    <col min="12810" max="13056" width="12.42578125" style="2"/>
    <col min="13057" max="13057" width="7.28515625" style="2" customWidth="1"/>
    <col min="13058" max="13064" width="12.42578125" style="2"/>
    <col min="13065" max="13065" width="7.28515625" style="2" customWidth="1"/>
    <col min="13066" max="13312" width="12.42578125" style="2"/>
    <col min="13313" max="13313" width="7.28515625" style="2" customWidth="1"/>
    <col min="13314" max="13320" width="12.42578125" style="2"/>
    <col min="13321" max="13321" width="7.28515625" style="2" customWidth="1"/>
    <col min="13322" max="13568" width="12.42578125" style="2"/>
    <col min="13569" max="13569" width="7.28515625" style="2" customWidth="1"/>
    <col min="13570" max="13576" width="12.42578125" style="2"/>
    <col min="13577" max="13577" width="7.28515625" style="2" customWidth="1"/>
    <col min="13578" max="13824" width="12.42578125" style="2"/>
    <col min="13825" max="13825" width="7.28515625" style="2" customWidth="1"/>
    <col min="13826" max="13832" width="12.42578125" style="2"/>
    <col min="13833" max="13833" width="7.28515625" style="2" customWidth="1"/>
    <col min="13834" max="14080" width="12.42578125" style="2"/>
    <col min="14081" max="14081" width="7.28515625" style="2" customWidth="1"/>
    <col min="14082" max="14088" width="12.42578125" style="2"/>
    <col min="14089" max="14089" width="7.28515625" style="2" customWidth="1"/>
    <col min="14090" max="14336" width="12.42578125" style="2"/>
    <col min="14337" max="14337" width="7.28515625" style="2" customWidth="1"/>
    <col min="14338" max="14344" width="12.42578125" style="2"/>
    <col min="14345" max="14345" width="7.28515625" style="2" customWidth="1"/>
    <col min="14346" max="14592" width="12.42578125" style="2"/>
    <col min="14593" max="14593" width="7.28515625" style="2" customWidth="1"/>
    <col min="14594" max="14600" width="12.42578125" style="2"/>
    <col min="14601" max="14601" width="7.28515625" style="2" customWidth="1"/>
    <col min="14602" max="14848" width="12.42578125" style="2"/>
    <col min="14849" max="14849" width="7.28515625" style="2" customWidth="1"/>
    <col min="14850" max="14856" width="12.42578125" style="2"/>
    <col min="14857" max="14857" width="7.28515625" style="2" customWidth="1"/>
    <col min="14858" max="15104" width="12.42578125" style="2"/>
    <col min="15105" max="15105" width="7.28515625" style="2" customWidth="1"/>
    <col min="15106" max="15112" width="12.42578125" style="2"/>
    <col min="15113" max="15113" width="7.28515625" style="2" customWidth="1"/>
    <col min="15114" max="15360" width="12.42578125" style="2"/>
    <col min="15361" max="15361" width="7.28515625" style="2" customWidth="1"/>
    <col min="15362" max="15368" width="12.42578125" style="2"/>
    <col min="15369" max="15369" width="7.28515625" style="2" customWidth="1"/>
    <col min="15370" max="15616" width="12.42578125" style="2"/>
    <col min="15617" max="15617" width="7.28515625" style="2" customWidth="1"/>
    <col min="15618" max="15624" width="12.42578125" style="2"/>
    <col min="15625" max="15625" width="7.28515625" style="2" customWidth="1"/>
    <col min="15626" max="15872" width="12.42578125" style="2"/>
    <col min="15873" max="15873" width="7.28515625" style="2" customWidth="1"/>
    <col min="15874" max="15880" width="12.42578125" style="2"/>
    <col min="15881" max="15881" width="7.28515625" style="2" customWidth="1"/>
    <col min="15882" max="16128" width="12.42578125" style="2"/>
    <col min="16129" max="16129" width="7.28515625" style="2" customWidth="1"/>
    <col min="16130" max="16136" width="12.42578125" style="2"/>
    <col min="16137" max="16137" width="7.28515625" style="2" customWidth="1"/>
    <col min="16138" max="16384" width="12.42578125" style="2"/>
  </cols>
  <sheetData>
    <row r="1" spans="1:10" ht="13.5" x14ac:dyDescent="0.25">
      <c r="A1" s="7" t="s">
        <v>1</v>
      </c>
      <c r="B1" s="25"/>
      <c r="C1" s="25"/>
      <c r="J1" s="7" t="s">
        <v>152</v>
      </c>
    </row>
    <row r="2" spans="1:10" ht="13.5" x14ac:dyDescent="0.25">
      <c r="A2" s="7" t="s">
        <v>2</v>
      </c>
      <c r="I2" s="7"/>
    </row>
    <row r="3" spans="1:10" ht="13.5" x14ac:dyDescent="0.25">
      <c r="A3" s="7" t="s">
        <v>186</v>
      </c>
      <c r="I3" s="7"/>
    </row>
    <row r="4" spans="1:10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13" spans="1:10" ht="13.5" x14ac:dyDescent="0.25">
      <c r="E13" s="3" t="s">
        <v>153</v>
      </c>
    </row>
    <row r="14" spans="1:10" ht="13.5" x14ac:dyDescent="0.25">
      <c r="E14" s="3"/>
    </row>
    <row r="15" spans="1:10" ht="13.5" x14ac:dyDescent="0.25">
      <c r="A15" s="26"/>
      <c r="C15" s="26" t="s">
        <v>138</v>
      </c>
      <c r="D15" s="26" t="s">
        <v>154</v>
      </c>
      <c r="I15" s="26"/>
    </row>
    <row r="16" spans="1:10" ht="13.5" x14ac:dyDescent="0.25">
      <c r="A16" s="26"/>
      <c r="C16" s="26"/>
      <c r="D16" s="26"/>
      <c r="I16" s="26"/>
    </row>
    <row r="17" spans="3:5" ht="13.5" x14ac:dyDescent="0.25">
      <c r="C17" s="26" t="s">
        <v>126</v>
      </c>
      <c r="D17" s="26" t="s">
        <v>155</v>
      </c>
    </row>
    <row r="18" spans="3:5" ht="13.5" x14ac:dyDescent="0.25">
      <c r="C18" s="26"/>
      <c r="D18" s="26"/>
    </row>
    <row r="19" spans="3:5" ht="13.5" x14ac:dyDescent="0.25">
      <c r="C19" s="26" t="s">
        <v>107</v>
      </c>
      <c r="D19" s="26" t="s">
        <v>156</v>
      </c>
    </row>
    <row r="20" spans="3:5" ht="13.5" x14ac:dyDescent="0.25">
      <c r="C20" s="26"/>
      <c r="D20" s="26"/>
    </row>
    <row r="21" spans="3:5" ht="13.5" x14ac:dyDescent="0.25">
      <c r="C21" s="26" t="s">
        <v>85</v>
      </c>
      <c r="D21" s="26" t="s">
        <v>157</v>
      </c>
    </row>
    <row r="22" spans="3:5" ht="13.5" x14ac:dyDescent="0.25">
      <c r="C22" s="26"/>
    </row>
    <row r="23" spans="3:5" ht="13.5" x14ac:dyDescent="0.25">
      <c r="C23" s="26" t="s">
        <v>158</v>
      </c>
      <c r="D23" s="25" t="s">
        <v>159</v>
      </c>
    </row>
    <row r="29" spans="3:5" ht="19.5" x14ac:dyDescent="0.35">
      <c r="E29" s="4"/>
    </row>
    <row r="40" spans="4:33" ht="13.5" x14ac:dyDescent="0.25">
      <c r="D40" s="5"/>
    </row>
    <row r="42" spans="4:33" ht="13.5" x14ac:dyDescent="0.25">
      <c r="AG42" s="25"/>
    </row>
    <row r="47" spans="4:33" ht="13.5" x14ac:dyDescent="0.25">
      <c r="E47" s="11"/>
    </row>
    <row r="49" spans="1:9" ht="13.5" x14ac:dyDescent="0.25">
      <c r="D49" s="7"/>
      <c r="E49" s="713" t="s">
        <v>160</v>
      </c>
      <c r="F49" s="713"/>
    </row>
    <row r="50" spans="1:9" ht="13.5" x14ac:dyDescent="0.25">
      <c r="E50" s="713" t="s">
        <v>161</v>
      </c>
      <c r="F50" s="713"/>
    </row>
    <row r="51" spans="1:9" ht="13.5" x14ac:dyDescent="0.25">
      <c r="E51" s="713" t="s">
        <v>162</v>
      </c>
      <c r="F51" s="713"/>
    </row>
    <row r="52" spans="1:9" ht="13.5" x14ac:dyDescent="0.25">
      <c r="A52" s="26"/>
      <c r="E52" s="713" t="s">
        <v>163</v>
      </c>
      <c r="F52" s="713"/>
      <c r="I52" s="26"/>
    </row>
    <row r="53" spans="1:9" ht="13.5" x14ac:dyDescent="0.25">
      <c r="A53" s="26"/>
      <c r="E53" s="713" t="s">
        <v>164</v>
      </c>
      <c r="F53" s="713"/>
      <c r="I53" s="26"/>
    </row>
    <row r="54" spans="1:9" ht="13.5" x14ac:dyDescent="0.25">
      <c r="E54" s="713" t="s">
        <v>165</v>
      </c>
      <c r="F54" s="713"/>
    </row>
    <row r="55" spans="1:9" ht="13.5" x14ac:dyDescent="0.25">
      <c r="E55" s="11"/>
    </row>
    <row r="56" spans="1:9" ht="13.5" x14ac:dyDescent="0.25">
      <c r="A56" s="26"/>
      <c r="I56" s="26"/>
    </row>
  </sheetData>
  <mergeCells count="6">
    <mergeCell ref="E54:F54"/>
    <mergeCell ref="E49:F49"/>
    <mergeCell ref="E50:F50"/>
    <mergeCell ref="E51:F51"/>
    <mergeCell ref="E52:F52"/>
    <mergeCell ref="E53:F53"/>
  </mergeCells>
  <pageMargins left="0.7" right="0.7" top="0.75" bottom="0.75" header="0.3" footer="0.3"/>
  <pageSetup paperSize="9" scale="76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0"/>
  <sheetViews>
    <sheetView zoomScale="75" zoomScaleNormal="75" workbookViewId="0">
      <selection activeCell="H24" sqref="H24"/>
    </sheetView>
  </sheetViews>
  <sheetFormatPr defaultColWidth="12.42578125" defaultRowHeight="12.75" x14ac:dyDescent="0.2"/>
  <cols>
    <col min="1" max="16384" width="12.42578125" style="95"/>
  </cols>
  <sheetData>
    <row r="1" spans="1:18" x14ac:dyDescent="0.2">
      <c r="A1" s="121"/>
      <c r="B1" s="121"/>
      <c r="C1" s="121"/>
      <c r="D1" s="121"/>
      <c r="E1" s="121"/>
      <c r="F1" s="121"/>
      <c r="G1" s="121"/>
      <c r="H1" s="121"/>
      <c r="I1" s="121"/>
    </row>
    <row r="2" spans="1:18" x14ac:dyDescent="0.2">
      <c r="A2" s="121"/>
      <c r="B2" s="121"/>
      <c r="C2" s="121"/>
      <c r="D2" s="121"/>
      <c r="E2" s="121"/>
      <c r="F2" s="121"/>
      <c r="G2" s="121"/>
      <c r="H2" s="121"/>
      <c r="I2" s="121"/>
    </row>
    <row r="3" spans="1:18" ht="13.5" x14ac:dyDescent="0.25">
      <c r="A3" s="7" t="s">
        <v>1</v>
      </c>
      <c r="B3" s="121"/>
      <c r="C3" s="121"/>
      <c r="D3" s="121"/>
      <c r="E3" s="121"/>
      <c r="F3" s="121"/>
      <c r="G3" s="11"/>
      <c r="H3" s="121"/>
      <c r="I3" s="8" t="s">
        <v>138</v>
      </c>
    </row>
    <row r="4" spans="1:18" ht="13.5" x14ac:dyDescent="0.25">
      <c r="A4" s="7" t="s">
        <v>139</v>
      </c>
      <c r="B4" s="121"/>
      <c r="C4" s="121"/>
      <c r="D4" s="121"/>
      <c r="E4" s="121"/>
      <c r="F4" s="121"/>
      <c r="G4" s="121"/>
      <c r="H4" s="121"/>
      <c r="I4" s="121"/>
    </row>
    <row r="5" spans="1:18" ht="13.5" x14ac:dyDescent="0.25">
      <c r="A5" s="7" t="s">
        <v>186</v>
      </c>
      <c r="B5" s="121"/>
      <c r="C5" s="121"/>
      <c r="D5" s="121"/>
      <c r="E5" s="121"/>
      <c r="F5" s="121"/>
      <c r="G5" s="121"/>
      <c r="H5" s="121"/>
      <c r="I5" s="121"/>
    </row>
    <row r="6" spans="1:18" ht="13.5" x14ac:dyDescent="0.25">
      <c r="A6" s="53"/>
      <c r="B6" s="122"/>
      <c r="C6" s="122"/>
      <c r="D6" s="122"/>
      <c r="E6" s="122"/>
      <c r="F6" s="122"/>
      <c r="G6" s="122"/>
      <c r="H6" s="122"/>
      <c r="I6" s="122"/>
    </row>
    <row r="7" spans="1:18" x14ac:dyDescent="0.2">
      <c r="A7" s="121"/>
      <c r="B7" s="121"/>
      <c r="C7" s="121"/>
      <c r="D7" s="121"/>
      <c r="E7" s="121"/>
      <c r="F7" s="121"/>
      <c r="G7" s="121"/>
      <c r="H7" s="121"/>
      <c r="I7" s="121"/>
    </row>
    <row r="8" spans="1:18" ht="13.5" x14ac:dyDescent="0.25">
      <c r="A8" s="121"/>
      <c r="B8" s="121"/>
      <c r="C8" s="121"/>
      <c r="D8" s="121"/>
      <c r="E8" s="121"/>
      <c r="F8" s="8"/>
      <c r="G8" s="8"/>
      <c r="H8" s="121"/>
      <c r="I8" s="121"/>
    </row>
    <row r="9" spans="1:18" ht="13.5" x14ac:dyDescent="0.25">
      <c r="A9" s="121"/>
      <c r="B9" s="121"/>
      <c r="C9" s="121"/>
      <c r="D9" s="121"/>
      <c r="E9" s="121"/>
      <c r="F9" s="8"/>
      <c r="G9" s="8"/>
      <c r="H9" s="121"/>
      <c r="I9" s="121"/>
    </row>
    <row r="10" spans="1:18" ht="13.5" x14ac:dyDescent="0.25">
      <c r="A10" s="121"/>
      <c r="B10" s="121"/>
      <c r="C10" s="121"/>
      <c r="D10" s="121"/>
      <c r="E10" s="714">
        <v>2018</v>
      </c>
      <c r="F10" s="714"/>
      <c r="G10" s="714">
        <v>2017</v>
      </c>
      <c r="H10" s="714"/>
      <c r="I10" s="121"/>
    </row>
    <row r="11" spans="1:18" ht="13.5" x14ac:dyDescent="0.25">
      <c r="A11" s="121"/>
      <c r="B11" s="121"/>
      <c r="C11" s="121"/>
      <c r="D11" s="121"/>
      <c r="E11" s="25" t="s">
        <v>109</v>
      </c>
      <c r="F11" s="25" t="s">
        <v>109</v>
      </c>
      <c r="G11" s="25" t="s">
        <v>109</v>
      </c>
      <c r="H11" s="25" t="s">
        <v>109</v>
      </c>
      <c r="I11" s="121"/>
    </row>
    <row r="12" spans="1:18" ht="12.75" customHeight="1" x14ac:dyDescent="0.25">
      <c r="A12" s="11"/>
      <c r="B12" s="121"/>
      <c r="C12" s="121"/>
      <c r="D12" s="121"/>
      <c r="E12" s="119"/>
      <c r="F12" s="69"/>
      <c r="G12" s="69"/>
      <c r="H12" s="121"/>
      <c r="I12" s="121"/>
    </row>
    <row r="13" spans="1:18" ht="13.5" x14ac:dyDescent="0.25">
      <c r="A13" s="7" t="s">
        <v>140</v>
      </c>
      <c r="B13" s="121"/>
      <c r="C13" s="121"/>
      <c r="D13" s="121"/>
      <c r="E13" s="13"/>
      <c r="F13" s="69"/>
      <c r="G13" s="13"/>
      <c r="H13" s="13"/>
      <c r="I13" s="13"/>
    </row>
    <row r="14" spans="1:18" ht="20.100000000000001" customHeight="1" x14ac:dyDescent="0.25">
      <c r="A14" s="58" t="s">
        <v>1212</v>
      </c>
      <c r="B14" s="121"/>
      <c r="C14" s="121"/>
      <c r="D14" s="121"/>
      <c r="E14" s="13"/>
      <c r="F14" s="69">
        <v>579890</v>
      </c>
      <c r="G14" s="69"/>
      <c r="H14" s="69">
        <v>552885</v>
      </c>
      <c r="I14" s="13"/>
      <c r="R14" s="96"/>
    </row>
    <row r="15" spans="1:18" ht="12" customHeight="1" x14ac:dyDescent="0.25">
      <c r="A15" s="58" t="s">
        <v>115</v>
      </c>
      <c r="B15" s="121"/>
      <c r="C15" s="121"/>
      <c r="D15" s="121"/>
      <c r="E15" s="13"/>
      <c r="F15" s="69">
        <v>0</v>
      </c>
      <c r="G15" s="69"/>
      <c r="H15" s="69">
        <v>6583.04</v>
      </c>
      <c r="I15" s="13"/>
      <c r="R15" s="96"/>
    </row>
    <row r="16" spans="1:18" ht="13.5" x14ac:dyDescent="0.25">
      <c r="A16" s="58" t="s">
        <v>142</v>
      </c>
      <c r="B16" s="121"/>
      <c r="C16" s="121"/>
      <c r="D16" s="121"/>
      <c r="E16" s="13"/>
      <c r="F16" s="69">
        <v>102.27000000000001</v>
      </c>
      <c r="G16" s="69"/>
      <c r="H16" s="69">
        <v>511.87</v>
      </c>
      <c r="I16" s="13"/>
      <c r="R16" s="96"/>
    </row>
    <row r="17" spans="1:22" ht="13.5" x14ac:dyDescent="0.25">
      <c r="A17" s="58" t="s">
        <v>143</v>
      </c>
      <c r="B17" s="121"/>
      <c r="C17" s="121"/>
      <c r="D17" s="121"/>
      <c r="E17" s="69">
        <v>11836.559999999998</v>
      </c>
      <c r="F17" s="69"/>
      <c r="G17" s="69">
        <v>17341.060000000001</v>
      </c>
      <c r="H17" s="69"/>
      <c r="I17" s="13"/>
    </row>
    <row r="18" spans="1:22" ht="13.5" x14ac:dyDescent="0.25">
      <c r="A18" s="58" t="s">
        <v>1213</v>
      </c>
      <c r="B18" s="121"/>
      <c r="C18" s="121"/>
      <c r="D18" s="121"/>
      <c r="E18" s="73">
        <v>6911.7</v>
      </c>
      <c r="F18" s="69"/>
      <c r="G18" s="73">
        <v>5253.9699999999993</v>
      </c>
      <c r="H18" s="69"/>
      <c r="I18" s="13"/>
    </row>
    <row r="19" spans="1:22" ht="2.1" customHeight="1" x14ac:dyDescent="0.25">
      <c r="A19" s="58"/>
      <c r="B19" s="121"/>
      <c r="C19" s="121"/>
      <c r="D19" s="121"/>
      <c r="E19" s="69"/>
      <c r="F19" s="69"/>
      <c r="G19" s="69"/>
      <c r="H19" s="69"/>
      <c r="I19" s="13"/>
    </row>
    <row r="20" spans="1:22" ht="12.75" customHeight="1" x14ac:dyDescent="0.25">
      <c r="A20" s="58"/>
      <c r="B20" s="121"/>
      <c r="C20" s="121"/>
      <c r="D20" s="121"/>
      <c r="E20" s="69"/>
      <c r="F20" s="69">
        <v>18748.259999999998</v>
      </c>
      <c r="G20" s="69"/>
      <c r="H20" s="69">
        <v>22595.03</v>
      </c>
      <c r="I20" s="13"/>
    </row>
    <row r="21" spans="1:22" ht="13.5" x14ac:dyDescent="0.25">
      <c r="A21" s="58" t="s">
        <v>122</v>
      </c>
      <c r="B21" s="121"/>
      <c r="C21" s="121"/>
      <c r="D21" s="121"/>
      <c r="E21" s="69"/>
      <c r="F21" s="69">
        <v>4435.29</v>
      </c>
      <c r="G21" s="69"/>
      <c r="H21" s="69">
        <v>2940.1800000000003</v>
      </c>
      <c r="I21" s="13"/>
    </row>
    <row r="22" spans="1:22" ht="13.5" x14ac:dyDescent="0.25">
      <c r="A22" s="58" t="s">
        <v>144</v>
      </c>
      <c r="B22" s="121"/>
      <c r="C22" s="121"/>
      <c r="D22" s="121"/>
      <c r="E22" s="69"/>
      <c r="F22" s="69">
        <v>455</v>
      </c>
      <c r="G22" s="69"/>
      <c r="H22" s="69">
        <v>420</v>
      </c>
      <c r="I22" s="13"/>
    </row>
    <row r="23" spans="1:22" ht="13.5" x14ac:dyDescent="0.25">
      <c r="A23" s="58" t="s">
        <v>145</v>
      </c>
      <c r="B23" s="121"/>
      <c r="C23" s="121"/>
      <c r="D23" s="121"/>
      <c r="E23" s="69"/>
      <c r="F23" s="73">
        <v>0</v>
      </c>
      <c r="G23" s="69"/>
      <c r="H23" s="97">
        <v>673.62</v>
      </c>
      <c r="I23" s="13"/>
    </row>
    <row r="24" spans="1:22" ht="15.75" customHeight="1" thickBot="1" x14ac:dyDescent="0.3">
      <c r="A24" s="7" t="s">
        <v>146</v>
      </c>
      <c r="B24" s="121"/>
      <c r="C24" s="121"/>
      <c r="D24" s="121"/>
      <c r="E24" s="13"/>
      <c r="F24" s="98">
        <v>603630.82000000007</v>
      </c>
      <c r="G24" s="27"/>
      <c r="H24" s="99">
        <v>586608.74000000011</v>
      </c>
      <c r="I24" s="13"/>
      <c r="J24" s="100"/>
      <c r="R24" s="101"/>
      <c r="S24" s="101"/>
      <c r="T24" s="102"/>
      <c r="U24" s="103"/>
    </row>
    <row r="25" spans="1:22" ht="3" customHeight="1" thickTop="1" x14ac:dyDescent="0.25">
      <c r="A25" s="121"/>
      <c r="B25" s="121"/>
      <c r="C25" s="121"/>
      <c r="D25" s="121"/>
      <c r="E25" s="13"/>
      <c r="F25" s="13"/>
      <c r="G25" s="13"/>
      <c r="H25" s="13"/>
      <c r="I25" s="13"/>
    </row>
    <row r="26" spans="1:22" ht="3" customHeight="1" x14ac:dyDescent="0.25">
      <c r="A26" s="121"/>
      <c r="B26" s="121"/>
      <c r="C26" s="121"/>
      <c r="D26" s="121"/>
      <c r="E26" s="13"/>
      <c r="F26" s="13"/>
      <c r="G26" s="13"/>
      <c r="H26" s="13"/>
      <c r="I26" s="13"/>
    </row>
    <row r="27" spans="1:22" ht="13.5" x14ac:dyDescent="0.25">
      <c r="A27" s="121"/>
      <c r="B27" s="121"/>
      <c r="C27" s="121"/>
      <c r="D27" s="121"/>
      <c r="E27" s="13"/>
      <c r="F27" s="13"/>
      <c r="G27" s="13"/>
      <c r="H27" s="13"/>
      <c r="I27" s="13"/>
      <c r="T27" s="104"/>
      <c r="U27" s="104"/>
      <c r="V27" s="103"/>
    </row>
    <row r="28" spans="1:22" ht="13.5" x14ac:dyDescent="0.25">
      <c r="A28" s="121"/>
      <c r="B28" s="121"/>
      <c r="C28" s="121"/>
      <c r="D28" s="121"/>
      <c r="E28" s="13"/>
      <c r="F28" s="13"/>
      <c r="G28" s="13"/>
      <c r="H28" s="13"/>
      <c r="I28" s="13"/>
      <c r="U28" s="102"/>
    </row>
    <row r="29" spans="1:22" ht="13.5" x14ac:dyDescent="0.25">
      <c r="A29" s="121"/>
      <c r="B29" s="121"/>
      <c r="C29" s="121"/>
      <c r="D29" s="121"/>
      <c r="E29" s="13"/>
      <c r="F29" s="13"/>
      <c r="G29" s="13"/>
      <c r="H29" s="13"/>
      <c r="I29" s="13"/>
      <c r="U29" s="105"/>
    </row>
    <row r="30" spans="1:22" ht="13.5" x14ac:dyDescent="0.25">
      <c r="A30" s="7" t="s">
        <v>147</v>
      </c>
      <c r="B30" s="121"/>
      <c r="C30" s="121"/>
      <c r="D30" s="121"/>
      <c r="E30" s="13"/>
      <c r="F30" s="13"/>
      <c r="G30" s="13"/>
      <c r="H30" s="13"/>
      <c r="I30" s="13"/>
      <c r="U30" s="105"/>
    </row>
    <row r="31" spans="1:22" ht="21.75" customHeight="1" x14ac:dyDescent="0.25">
      <c r="A31" s="22" t="s">
        <v>148</v>
      </c>
      <c r="B31" s="121"/>
      <c r="C31" s="121"/>
      <c r="D31" s="121"/>
      <c r="E31" s="13"/>
      <c r="F31" s="69">
        <v>537382</v>
      </c>
      <c r="G31" s="69"/>
      <c r="H31" s="69">
        <v>527064.31000000017</v>
      </c>
      <c r="I31" s="13"/>
      <c r="U31" s="102"/>
    </row>
    <row r="32" spans="1:22" ht="15.75" customHeight="1" x14ac:dyDescent="0.25">
      <c r="A32" s="26" t="s">
        <v>149</v>
      </c>
      <c r="B32" s="121"/>
      <c r="C32" s="121"/>
      <c r="D32" s="121"/>
      <c r="E32" s="13"/>
      <c r="F32" s="69"/>
      <c r="G32" s="69"/>
      <c r="H32" s="69"/>
      <c r="I32" s="13"/>
      <c r="U32" s="102"/>
    </row>
    <row r="33" spans="1:21" ht="13.5" x14ac:dyDescent="0.25">
      <c r="A33" s="26" t="s">
        <v>150</v>
      </c>
      <c r="B33" s="121"/>
      <c r="C33" s="121"/>
      <c r="D33" s="26"/>
      <c r="E33" s="69">
        <v>6000</v>
      </c>
      <c r="F33" s="121"/>
      <c r="G33" s="69">
        <v>6000.0700000000006</v>
      </c>
      <c r="H33" s="121"/>
      <c r="I33" s="13"/>
    </row>
    <row r="34" spans="1:21" ht="13.5" x14ac:dyDescent="0.25">
      <c r="A34" s="26" t="s">
        <v>151</v>
      </c>
      <c r="B34" s="121"/>
      <c r="C34" s="121"/>
      <c r="D34" s="26"/>
      <c r="E34" s="73">
        <v>9000</v>
      </c>
      <c r="F34" s="121"/>
      <c r="G34" s="73">
        <v>12000</v>
      </c>
      <c r="H34" s="121"/>
      <c r="I34" s="13"/>
      <c r="U34" s="101"/>
    </row>
    <row r="35" spans="1:21" ht="6" customHeight="1" x14ac:dyDescent="0.25">
      <c r="A35" s="22"/>
      <c r="B35" s="121"/>
      <c r="C35" s="121"/>
      <c r="D35" s="26"/>
      <c r="E35" s="13"/>
      <c r="F35" s="121"/>
      <c r="G35" s="13"/>
      <c r="H35" s="121"/>
      <c r="I35" s="13"/>
    </row>
    <row r="36" spans="1:21" ht="13.5" x14ac:dyDescent="0.25">
      <c r="A36" s="26"/>
      <c r="B36" s="121"/>
      <c r="C36" s="121"/>
      <c r="D36" s="26"/>
      <c r="E36" s="69"/>
      <c r="F36" s="69">
        <v>15000</v>
      </c>
      <c r="G36" s="121"/>
      <c r="H36" s="69">
        <v>18000.07</v>
      </c>
      <c r="I36" s="13"/>
    </row>
    <row r="37" spans="1:21" ht="3.75" customHeight="1" x14ac:dyDescent="0.25">
      <c r="A37" s="11"/>
      <c r="B37" s="121"/>
      <c r="C37" s="121"/>
      <c r="D37" s="121"/>
      <c r="E37" s="13"/>
      <c r="F37" s="69"/>
      <c r="G37" s="69"/>
      <c r="H37" s="69"/>
      <c r="I37" s="13"/>
    </row>
    <row r="38" spans="1:21" ht="17.100000000000001" customHeight="1" thickBot="1" x14ac:dyDescent="0.3">
      <c r="A38" s="11"/>
      <c r="B38" s="121"/>
      <c r="C38" s="121"/>
      <c r="D38" s="121"/>
      <c r="E38" s="13"/>
      <c r="F38" s="99">
        <v>552382</v>
      </c>
      <c r="G38" s="27"/>
      <c r="H38" s="99">
        <v>545064.38000000012</v>
      </c>
      <c r="I38" s="13"/>
      <c r="R38" s="102"/>
      <c r="S38" s="101"/>
      <c r="T38" s="102"/>
      <c r="U38" s="103"/>
    </row>
    <row r="39" spans="1:21" ht="3.75" customHeight="1" thickTop="1" x14ac:dyDescent="0.25">
      <c r="A39" s="11"/>
      <c r="E39" s="13"/>
      <c r="F39" s="13"/>
      <c r="G39" s="69"/>
      <c r="H39" s="13"/>
      <c r="I39" s="13"/>
    </row>
    <row r="40" spans="1:21" ht="3.75" customHeight="1" x14ac:dyDescent="0.25">
      <c r="A40" s="11"/>
      <c r="E40" s="13"/>
      <c r="F40" s="13"/>
      <c r="G40" s="69"/>
      <c r="H40" s="13"/>
      <c r="I40" s="13"/>
    </row>
    <row r="41" spans="1:21" ht="3.75" customHeight="1" x14ac:dyDescent="0.25">
      <c r="A41" s="11"/>
      <c r="E41" s="13"/>
      <c r="F41" s="69"/>
      <c r="G41" s="69"/>
      <c r="H41" s="13"/>
      <c r="I41" s="13"/>
    </row>
    <row r="42" spans="1:21" ht="13.5" x14ac:dyDescent="0.25">
      <c r="A42" s="26"/>
      <c r="D42" s="96"/>
      <c r="E42" s="13"/>
      <c r="F42" s="69"/>
      <c r="G42" s="69"/>
      <c r="H42" s="13"/>
      <c r="I42" s="13"/>
      <c r="T42" s="104"/>
      <c r="U42" s="103"/>
    </row>
    <row r="43" spans="1:21" ht="13.5" x14ac:dyDescent="0.25">
      <c r="A43" s="26"/>
      <c r="E43" s="5"/>
      <c r="F43" s="69"/>
      <c r="G43" s="75"/>
      <c r="S43" s="106"/>
    </row>
    <row r="44" spans="1:21" ht="13.5" x14ac:dyDescent="0.25">
      <c r="A44" s="26" t="s">
        <v>1214</v>
      </c>
      <c r="E44" s="5"/>
      <c r="F44" s="26"/>
      <c r="G44" s="26"/>
    </row>
    <row r="45" spans="1:21" ht="13.5" x14ac:dyDescent="0.25">
      <c r="A45" s="26"/>
      <c r="E45" s="5"/>
      <c r="F45" s="77"/>
      <c r="G45" s="26"/>
    </row>
    <row r="46" spans="1:21" ht="13.5" x14ac:dyDescent="0.25">
      <c r="A46" s="11"/>
      <c r="E46" s="5"/>
      <c r="F46" s="69"/>
      <c r="G46" s="69"/>
    </row>
    <row r="47" spans="1:21" ht="13.5" x14ac:dyDescent="0.25">
      <c r="A47" s="11"/>
      <c r="E47" s="5"/>
      <c r="F47" s="69"/>
      <c r="G47" s="75"/>
    </row>
    <row r="48" spans="1:21" ht="13.5" x14ac:dyDescent="0.25">
      <c r="A48" s="11"/>
      <c r="F48" s="69"/>
      <c r="G48" s="69"/>
    </row>
    <row r="49" spans="1:7" ht="13.5" x14ac:dyDescent="0.25">
      <c r="A49" s="26"/>
      <c r="E49" s="5"/>
      <c r="F49" s="69"/>
      <c r="G49" s="96"/>
    </row>
    <row r="50" spans="1:7" ht="13.5" x14ac:dyDescent="0.25">
      <c r="A50" s="11"/>
      <c r="F50" s="69"/>
      <c r="G50" s="69"/>
    </row>
    <row r="51" spans="1:7" ht="13.5" x14ac:dyDescent="0.25">
      <c r="A51" s="11"/>
      <c r="F51" s="26"/>
      <c r="G51" s="26"/>
    </row>
    <row r="52" spans="1:7" ht="13.5" x14ac:dyDescent="0.25">
      <c r="A52" s="11"/>
    </row>
    <row r="53" spans="1:7" ht="13.5" x14ac:dyDescent="0.25">
      <c r="A53" s="11"/>
      <c r="F53" s="27"/>
      <c r="G53" s="27"/>
    </row>
    <row r="54" spans="1:7" ht="13.5" x14ac:dyDescent="0.25">
      <c r="A54" s="11"/>
    </row>
    <row r="55" spans="1:7" ht="5.0999999999999996" customHeight="1" x14ac:dyDescent="0.25">
      <c r="F55" s="26"/>
      <c r="G55" s="26"/>
    </row>
    <row r="56" spans="1:7" ht="5.0999999999999996" customHeight="1" x14ac:dyDescent="0.25">
      <c r="F56" s="26"/>
      <c r="G56" s="26"/>
    </row>
    <row r="57" spans="1:7" ht="12" customHeight="1" x14ac:dyDescent="0.2"/>
    <row r="58" spans="1:7" ht="13.5" x14ac:dyDescent="0.25">
      <c r="A58" s="26"/>
      <c r="F58" s="96"/>
      <c r="G58" s="96"/>
    </row>
    <row r="59" spans="1:7" x14ac:dyDescent="0.2">
      <c r="F59" s="96"/>
      <c r="G59" s="96"/>
    </row>
    <row r="60" spans="1:7" ht="13.5" x14ac:dyDescent="0.25">
      <c r="A60" s="26"/>
      <c r="G60" s="96"/>
    </row>
  </sheetData>
  <mergeCells count="2">
    <mergeCell ref="E10:F10"/>
    <mergeCell ref="G10:H10"/>
  </mergeCells>
  <pageMargins left="0.7" right="0.7" top="0.75" bottom="0.75" header="0.3" footer="0.3"/>
  <pageSetup paperSize="9" scale="78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="75" zoomScaleNormal="75" workbookViewId="0">
      <selection activeCell="H17" sqref="H17"/>
    </sheetView>
  </sheetViews>
  <sheetFormatPr defaultColWidth="12.42578125" defaultRowHeight="13.5" x14ac:dyDescent="0.25"/>
  <cols>
    <col min="1" max="1" width="4.7109375" style="63" customWidth="1"/>
    <col min="2" max="2" width="7.28515625" style="63" customWidth="1"/>
    <col min="3" max="3" width="12.42578125" style="63"/>
    <col min="4" max="4" width="8.5703125" style="63" customWidth="1"/>
    <col min="5" max="5" width="9.85546875" style="63" customWidth="1"/>
    <col min="6" max="6" width="7.28515625" style="63" customWidth="1"/>
    <col min="7" max="8" width="12.42578125" style="63"/>
    <col min="9" max="9" width="6.28515625" style="63" customWidth="1"/>
    <col min="10" max="256" width="12.42578125" style="63"/>
    <col min="257" max="257" width="4.7109375" style="63" customWidth="1"/>
    <col min="258" max="258" width="7.28515625" style="63" customWidth="1"/>
    <col min="259" max="259" width="12.42578125" style="63"/>
    <col min="260" max="260" width="8.5703125" style="63" customWidth="1"/>
    <col min="261" max="261" width="9.85546875" style="63" customWidth="1"/>
    <col min="262" max="262" width="7.28515625" style="63" customWidth="1"/>
    <col min="263" max="264" width="12.42578125" style="63"/>
    <col min="265" max="265" width="6.28515625" style="63" customWidth="1"/>
    <col min="266" max="512" width="12.42578125" style="63"/>
    <col min="513" max="513" width="4.7109375" style="63" customWidth="1"/>
    <col min="514" max="514" width="7.28515625" style="63" customWidth="1"/>
    <col min="515" max="515" width="12.42578125" style="63"/>
    <col min="516" max="516" width="8.5703125" style="63" customWidth="1"/>
    <col min="517" max="517" width="9.85546875" style="63" customWidth="1"/>
    <col min="518" max="518" width="7.28515625" style="63" customWidth="1"/>
    <col min="519" max="520" width="12.42578125" style="63"/>
    <col min="521" max="521" width="6.28515625" style="63" customWidth="1"/>
    <col min="522" max="768" width="12.42578125" style="63"/>
    <col min="769" max="769" width="4.7109375" style="63" customWidth="1"/>
    <col min="770" max="770" width="7.28515625" style="63" customWidth="1"/>
    <col min="771" max="771" width="12.42578125" style="63"/>
    <col min="772" max="772" width="8.5703125" style="63" customWidth="1"/>
    <col min="773" max="773" width="9.85546875" style="63" customWidth="1"/>
    <col min="774" max="774" width="7.28515625" style="63" customWidth="1"/>
    <col min="775" max="776" width="12.42578125" style="63"/>
    <col min="777" max="777" width="6.28515625" style="63" customWidth="1"/>
    <col min="778" max="1024" width="12.42578125" style="63"/>
    <col min="1025" max="1025" width="4.7109375" style="63" customWidth="1"/>
    <col min="1026" max="1026" width="7.28515625" style="63" customWidth="1"/>
    <col min="1027" max="1027" width="12.42578125" style="63"/>
    <col min="1028" max="1028" width="8.5703125" style="63" customWidth="1"/>
    <col min="1029" max="1029" width="9.85546875" style="63" customWidth="1"/>
    <col min="1030" max="1030" width="7.28515625" style="63" customWidth="1"/>
    <col min="1031" max="1032" width="12.42578125" style="63"/>
    <col min="1033" max="1033" width="6.28515625" style="63" customWidth="1"/>
    <col min="1034" max="1280" width="12.42578125" style="63"/>
    <col min="1281" max="1281" width="4.7109375" style="63" customWidth="1"/>
    <col min="1282" max="1282" width="7.28515625" style="63" customWidth="1"/>
    <col min="1283" max="1283" width="12.42578125" style="63"/>
    <col min="1284" max="1284" width="8.5703125" style="63" customWidth="1"/>
    <col min="1285" max="1285" width="9.85546875" style="63" customWidth="1"/>
    <col min="1286" max="1286" width="7.28515625" style="63" customWidth="1"/>
    <col min="1287" max="1288" width="12.42578125" style="63"/>
    <col min="1289" max="1289" width="6.28515625" style="63" customWidth="1"/>
    <col min="1290" max="1536" width="12.42578125" style="63"/>
    <col min="1537" max="1537" width="4.7109375" style="63" customWidth="1"/>
    <col min="1538" max="1538" width="7.28515625" style="63" customWidth="1"/>
    <col min="1539" max="1539" width="12.42578125" style="63"/>
    <col min="1540" max="1540" width="8.5703125" style="63" customWidth="1"/>
    <col min="1541" max="1541" width="9.85546875" style="63" customWidth="1"/>
    <col min="1542" max="1542" width="7.28515625" style="63" customWidth="1"/>
    <col min="1543" max="1544" width="12.42578125" style="63"/>
    <col min="1545" max="1545" width="6.28515625" style="63" customWidth="1"/>
    <col min="1546" max="1792" width="12.42578125" style="63"/>
    <col min="1793" max="1793" width="4.7109375" style="63" customWidth="1"/>
    <col min="1794" max="1794" width="7.28515625" style="63" customWidth="1"/>
    <col min="1795" max="1795" width="12.42578125" style="63"/>
    <col min="1796" max="1796" width="8.5703125" style="63" customWidth="1"/>
    <col min="1797" max="1797" width="9.85546875" style="63" customWidth="1"/>
    <col min="1798" max="1798" width="7.28515625" style="63" customWidth="1"/>
    <col min="1799" max="1800" width="12.42578125" style="63"/>
    <col min="1801" max="1801" width="6.28515625" style="63" customWidth="1"/>
    <col min="1802" max="2048" width="12.42578125" style="63"/>
    <col min="2049" max="2049" width="4.7109375" style="63" customWidth="1"/>
    <col min="2050" max="2050" width="7.28515625" style="63" customWidth="1"/>
    <col min="2051" max="2051" width="12.42578125" style="63"/>
    <col min="2052" max="2052" width="8.5703125" style="63" customWidth="1"/>
    <col min="2053" max="2053" width="9.85546875" style="63" customWidth="1"/>
    <col min="2054" max="2054" width="7.28515625" style="63" customWidth="1"/>
    <col min="2055" max="2056" width="12.42578125" style="63"/>
    <col min="2057" max="2057" width="6.28515625" style="63" customWidth="1"/>
    <col min="2058" max="2304" width="12.42578125" style="63"/>
    <col min="2305" max="2305" width="4.7109375" style="63" customWidth="1"/>
    <col min="2306" max="2306" width="7.28515625" style="63" customWidth="1"/>
    <col min="2307" max="2307" width="12.42578125" style="63"/>
    <col min="2308" max="2308" width="8.5703125" style="63" customWidth="1"/>
    <col min="2309" max="2309" width="9.85546875" style="63" customWidth="1"/>
    <col min="2310" max="2310" width="7.28515625" style="63" customWidth="1"/>
    <col min="2311" max="2312" width="12.42578125" style="63"/>
    <col min="2313" max="2313" width="6.28515625" style="63" customWidth="1"/>
    <col min="2314" max="2560" width="12.42578125" style="63"/>
    <col min="2561" max="2561" width="4.7109375" style="63" customWidth="1"/>
    <col min="2562" max="2562" width="7.28515625" style="63" customWidth="1"/>
    <col min="2563" max="2563" width="12.42578125" style="63"/>
    <col min="2564" max="2564" width="8.5703125" style="63" customWidth="1"/>
    <col min="2565" max="2565" width="9.85546875" style="63" customWidth="1"/>
    <col min="2566" max="2566" width="7.28515625" style="63" customWidth="1"/>
    <col min="2567" max="2568" width="12.42578125" style="63"/>
    <col min="2569" max="2569" width="6.28515625" style="63" customWidth="1"/>
    <col min="2570" max="2816" width="12.42578125" style="63"/>
    <col min="2817" max="2817" width="4.7109375" style="63" customWidth="1"/>
    <col min="2818" max="2818" width="7.28515625" style="63" customWidth="1"/>
    <col min="2819" max="2819" width="12.42578125" style="63"/>
    <col min="2820" max="2820" width="8.5703125" style="63" customWidth="1"/>
    <col min="2821" max="2821" width="9.85546875" style="63" customWidth="1"/>
    <col min="2822" max="2822" width="7.28515625" style="63" customWidth="1"/>
    <col min="2823" max="2824" width="12.42578125" style="63"/>
    <col min="2825" max="2825" width="6.28515625" style="63" customWidth="1"/>
    <col min="2826" max="3072" width="12.42578125" style="63"/>
    <col min="3073" max="3073" width="4.7109375" style="63" customWidth="1"/>
    <col min="3074" max="3074" width="7.28515625" style="63" customWidth="1"/>
    <col min="3075" max="3075" width="12.42578125" style="63"/>
    <col min="3076" max="3076" width="8.5703125" style="63" customWidth="1"/>
    <col min="3077" max="3077" width="9.85546875" style="63" customWidth="1"/>
    <col min="3078" max="3078" width="7.28515625" style="63" customWidth="1"/>
    <col min="3079" max="3080" width="12.42578125" style="63"/>
    <col min="3081" max="3081" width="6.28515625" style="63" customWidth="1"/>
    <col min="3082" max="3328" width="12.42578125" style="63"/>
    <col min="3329" max="3329" width="4.7109375" style="63" customWidth="1"/>
    <col min="3330" max="3330" width="7.28515625" style="63" customWidth="1"/>
    <col min="3331" max="3331" width="12.42578125" style="63"/>
    <col min="3332" max="3332" width="8.5703125" style="63" customWidth="1"/>
    <col min="3333" max="3333" width="9.85546875" style="63" customWidth="1"/>
    <col min="3334" max="3334" width="7.28515625" style="63" customWidth="1"/>
    <col min="3335" max="3336" width="12.42578125" style="63"/>
    <col min="3337" max="3337" width="6.28515625" style="63" customWidth="1"/>
    <col min="3338" max="3584" width="12.42578125" style="63"/>
    <col min="3585" max="3585" width="4.7109375" style="63" customWidth="1"/>
    <col min="3586" max="3586" width="7.28515625" style="63" customWidth="1"/>
    <col min="3587" max="3587" width="12.42578125" style="63"/>
    <col min="3588" max="3588" width="8.5703125" style="63" customWidth="1"/>
    <col min="3589" max="3589" width="9.85546875" style="63" customWidth="1"/>
    <col min="3590" max="3590" width="7.28515625" style="63" customWidth="1"/>
    <col min="3591" max="3592" width="12.42578125" style="63"/>
    <col min="3593" max="3593" width="6.28515625" style="63" customWidth="1"/>
    <col min="3594" max="3840" width="12.42578125" style="63"/>
    <col min="3841" max="3841" width="4.7109375" style="63" customWidth="1"/>
    <col min="3842" max="3842" width="7.28515625" style="63" customWidth="1"/>
    <col min="3843" max="3843" width="12.42578125" style="63"/>
    <col min="3844" max="3844" width="8.5703125" style="63" customWidth="1"/>
    <col min="3845" max="3845" width="9.85546875" style="63" customWidth="1"/>
    <col min="3846" max="3846" width="7.28515625" style="63" customWidth="1"/>
    <col min="3847" max="3848" width="12.42578125" style="63"/>
    <col min="3849" max="3849" width="6.28515625" style="63" customWidth="1"/>
    <col min="3850" max="4096" width="12.42578125" style="63"/>
    <col min="4097" max="4097" width="4.7109375" style="63" customWidth="1"/>
    <col min="4098" max="4098" width="7.28515625" style="63" customWidth="1"/>
    <col min="4099" max="4099" width="12.42578125" style="63"/>
    <col min="4100" max="4100" width="8.5703125" style="63" customWidth="1"/>
    <col min="4101" max="4101" width="9.85546875" style="63" customWidth="1"/>
    <col min="4102" max="4102" width="7.28515625" style="63" customWidth="1"/>
    <col min="4103" max="4104" width="12.42578125" style="63"/>
    <col min="4105" max="4105" width="6.28515625" style="63" customWidth="1"/>
    <col min="4106" max="4352" width="12.42578125" style="63"/>
    <col min="4353" max="4353" width="4.7109375" style="63" customWidth="1"/>
    <col min="4354" max="4354" width="7.28515625" style="63" customWidth="1"/>
    <col min="4355" max="4355" width="12.42578125" style="63"/>
    <col min="4356" max="4356" width="8.5703125" style="63" customWidth="1"/>
    <col min="4357" max="4357" width="9.85546875" style="63" customWidth="1"/>
    <col min="4358" max="4358" width="7.28515625" style="63" customWidth="1"/>
    <col min="4359" max="4360" width="12.42578125" style="63"/>
    <col min="4361" max="4361" width="6.28515625" style="63" customWidth="1"/>
    <col min="4362" max="4608" width="12.42578125" style="63"/>
    <col min="4609" max="4609" width="4.7109375" style="63" customWidth="1"/>
    <col min="4610" max="4610" width="7.28515625" style="63" customWidth="1"/>
    <col min="4611" max="4611" width="12.42578125" style="63"/>
    <col min="4612" max="4612" width="8.5703125" style="63" customWidth="1"/>
    <col min="4613" max="4613" width="9.85546875" style="63" customWidth="1"/>
    <col min="4614" max="4614" width="7.28515625" style="63" customWidth="1"/>
    <col min="4615" max="4616" width="12.42578125" style="63"/>
    <col min="4617" max="4617" width="6.28515625" style="63" customWidth="1"/>
    <col min="4618" max="4864" width="12.42578125" style="63"/>
    <col min="4865" max="4865" width="4.7109375" style="63" customWidth="1"/>
    <col min="4866" max="4866" width="7.28515625" style="63" customWidth="1"/>
    <col min="4867" max="4867" width="12.42578125" style="63"/>
    <col min="4868" max="4868" width="8.5703125" style="63" customWidth="1"/>
    <col min="4869" max="4869" width="9.85546875" style="63" customWidth="1"/>
    <col min="4870" max="4870" width="7.28515625" style="63" customWidth="1"/>
    <col min="4871" max="4872" width="12.42578125" style="63"/>
    <col min="4873" max="4873" width="6.28515625" style="63" customWidth="1"/>
    <col min="4874" max="5120" width="12.42578125" style="63"/>
    <col min="5121" max="5121" width="4.7109375" style="63" customWidth="1"/>
    <col min="5122" max="5122" width="7.28515625" style="63" customWidth="1"/>
    <col min="5123" max="5123" width="12.42578125" style="63"/>
    <col min="5124" max="5124" width="8.5703125" style="63" customWidth="1"/>
    <col min="5125" max="5125" width="9.85546875" style="63" customWidth="1"/>
    <col min="5126" max="5126" width="7.28515625" style="63" customWidth="1"/>
    <col min="5127" max="5128" width="12.42578125" style="63"/>
    <col min="5129" max="5129" width="6.28515625" style="63" customWidth="1"/>
    <col min="5130" max="5376" width="12.42578125" style="63"/>
    <col min="5377" max="5377" width="4.7109375" style="63" customWidth="1"/>
    <col min="5378" max="5378" width="7.28515625" style="63" customWidth="1"/>
    <col min="5379" max="5379" width="12.42578125" style="63"/>
    <col min="5380" max="5380" width="8.5703125" style="63" customWidth="1"/>
    <col min="5381" max="5381" width="9.85546875" style="63" customWidth="1"/>
    <col min="5382" max="5382" width="7.28515625" style="63" customWidth="1"/>
    <col min="5383" max="5384" width="12.42578125" style="63"/>
    <col min="5385" max="5385" width="6.28515625" style="63" customWidth="1"/>
    <col min="5386" max="5632" width="12.42578125" style="63"/>
    <col min="5633" max="5633" width="4.7109375" style="63" customWidth="1"/>
    <col min="5634" max="5634" width="7.28515625" style="63" customWidth="1"/>
    <col min="5635" max="5635" width="12.42578125" style="63"/>
    <col min="5636" max="5636" width="8.5703125" style="63" customWidth="1"/>
    <col min="5637" max="5637" width="9.85546875" style="63" customWidth="1"/>
    <col min="5638" max="5638" width="7.28515625" style="63" customWidth="1"/>
    <col min="5639" max="5640" width="12.42578125" style="63"/>
    <col min="5641" max="5641" width="6.28515625" style="63" customWidth="1"/>
    <col min="5642" max="5888" width="12.42578125" style="63"/>
    <col min="5889" max="5889" width="4.7109375" style="63" customWidth="1"/>
    <col min="5890" max="5890" width="7.28515625" style="63" customWidth="1"/>
    <col min="5891" max="5891" width="12.42578125" style="63"/>
    <col min="5892" max="5892" width="8.5703125" style="63" customWidth="1"/>
    <col min="5893" max="5893" width="9.85546875" style="63" customWidth="1"/>
    <col min="5894" max="5894" width="7.28515625" style="63" customWidth="1"/>
    <col min="5895" max="5896" width="12.42578125" style="63"/>
    <col min="5897" max="5897" width="6.28515625" style="63" customWidth="1"/>
    <col min="5898" max="6144" width="12.42578125" style="63"/>
    <col min="6145" max="6145" width="4.7109375" style="63" customWidth="1"/>
    <col min="6146" max="6146" width="7.28515625" style="63" customWidth="1"/>
    <col min="6147" max="6147" width="12.42578125" style="63"/>
    <col min="6148" max="6148" width="8.5703125" style="63" customWidth="1"/>
    <col min="6149" max="6149" width="9.85546875" style="63" customWidth="1"/>
    <col min="6150" max="6150" width="7.28515625" style="63" customWidth="1"/>
    <col min="6151" max="6152" width="12.42578125" style="63"/>
    <col min="6153" max="6153" width="6.28515625" style="63" customWidth="1"/>
    <col min="6154" max="6400" width="12.42578125" style="63"/>
    <col min="6401" max="6401" width="4.7109375" style="63" customWidth="1"/>
    <col min="6402" max="6402" width="7.28515625" style="63" customWidth="1"/>
    <col min="6403" max="6403" width="12.42578125" style="63"/>
    <col min="6404" max="6404" width="8.5703125" style="63" customWidth="1"/>
    <col min="6405" max="6405" width="9.85546875" style="63" customWidth="1"/>
    <col min="6406" max="6406" width="7.28515625" style="63" customWidth="1"/>
    <col min="6407" max="6408" width="12.42578125" style="63"/>
    <col min="6409" max="6409" width="6.28515625" style="63" customWidth="1"/>
    <col min="6410" max="6656" width="12.42578125" style="63"/>
    <col min="6657" max="6657" width="4.7109375" style="63" customWidth="1"/>
    <col min="6658" max="6658" width="7.28515625" style="63" customWidth="1"/>
    <col min="6659" max="6659" width="12.42578125" style="63"/>
    <col min="6660" max="6660" width="8.5703125" style="63" customWidth="1"/>
    <col min="6661" max="6661" width="9.85546875" style="63" customWidth="1"/>
    <col min="6662" max="6662" width="7.28515625" style="63" customWidth="1"/>
    <col min="6663" max="6664" width="12.42578125" style="63"/>
    <col min="6665" max="6665" width="6.28515625" style="63" customWidth="1"/>
    <col min="6666" max="6912" width="12.42578125" style="63"/>
    <col min="6913" max="6913" width="4.7109375" style="63" customWidth="1"/>
    <col min="6914" max="6914" width="7.28515625" style="63" customWidth="1"/>
    <col min="6915" max="6915" width="12.42578125" style="63"/>
    <col min="6916" max="6916" width="8.5703125" style="63" customWidth="1"/>
    <col min="6917" max="6917" width="9.85546875" style="63" customWidth="1"/>
    <col min="6918" max="6918" width="7.28515625" style="63" customWidth="1"/>
    <col min="6919" max="6920" width="12.42578125" style="63"/>
    <col min="6921" max="6921" width="6.28515625" style="63" customWidth="1"/>
    <col min="6922" max="7168" width="12.42578125" style="63"/>
    <col min="7169" max="7169" width="4.7109375" style="63" customWidth="1"/>
    <col min="7170" max="7170" width="7.28515625" style="63" customWidth="1"/>
    <col min="7171" max="7171" width="12.42578125" style="63"/>
    <col min="7172" max="7172" width="8.5703125" style="63" customWidth="1"/>
    <col min="7173" max="7173" width="9.85546875" style="63" customWidth="1"/>
    <col min="7174" max="7174" width="7.28515625" style="63" customWidth="1"/>
    <col min="7175" max="7176" width="12.42578125" style="63"/>
    <col min="7177" max="7177" width="6.28515625" style="63" customWidth="1"/>
    <col min="7178" max="7424" width="12.42578125" style="63"/>
    <col min="7425" max="7425" width="4.7109375" style="63" customWidth="1"/>
    <col min="7426" max="7426" width="7.28515625" style="63" customWidth="1"/>
    <col min="7427" max="7427" width="12.42578125" style="63"/>
    <col min="7428" max="7428" width="8.5703125" style="63" customWidth="1"/>
    <col min="7429" max="7429" width="9.85546875" style="63" customWidth="1"/>
    <col min="7430" max="7430" width="7.28515625" style="63" customWidth="1"/>
    <col min="7431" max="7432" width="12.42578125" style="63"/>
    <col min="7433" max="7433" width="6.28515625" style="63" customWidth="1"/>
    <col min="7434" max="7680" width="12.42578125" style="63"/>
    <col min="7681" max="7681" width="4.7109375" style="63" customWidth="1"/>
    <col min="7682" max="7682" width="7.28515625" style="63" customWidth="1"/>
    <col min="7683" max="7683" width="12.42578125" style="63"/>
    <col min="7684" max="7684" width="8.5703125" style="63" customWidth="1"/>
    <col min="7685" max="7685" width="9.85546875" style="63" customWidth="1"/>
    <col min="7686" max="7686" width="7.28515625" style="63" customWidth="1"/>
    <col min="7687" max="7688" width="12.42578125" style="63"/>
    <col min="7689" max="7689" width="6.28515625" style="63" customWidth="1"/>
    <col min="7690" max="7936" width="12.42578125" style="63"/>
    <col min="7937" max="7937" width="4.7109375" style="63" customWidth="1"/>
    <col min="7938" max="7938" width="7.28515625" style="63" customWidth="1"/>
    <col min="7939" max="7939" width="12.42578125" style="63"/>
    <col min="7940" max="7940" width="8.5703125" style="63" customWidth="1"/>
    <col min="7941" max="7941" width="9.85546875" style="63" customWidth="1"/>
    <col min="7942" max="7942" width="7.28515625" style="63" customWidth="1"/>
    <col min="7943" max="7944" width="12.42578125" style="63"/>
    <col min="7945" max="7945" width="6.28515625" style="63" customWidth="1"/>
    <col min="7946" max="8192" width="12.42578125" style="63"/>
    <col min="8193" max="8193" width="4.7109375" style="63" customWidth="1"/>
    <col min="8194" max="8194" width="7.28515625" style="63" customWidth="1"/>
    <col min="8195" max="8195" width="12.42578125" style="63"/>
    <col min="8196" max="8196" width="8.5703125" style="63" customWidth="1"/>
    <col min="8197" max="8197" width="9.85546875" style="63" customWidth="1"/>
    <col min="8198" max="8198" width="7.28515625" style="63" customWidth="1"/>
    <col min="8199" max="8200" width="12.42578125" style="63"/>
    <col min="8201" max="8201" width="6.28515625" style="63" customWidth="1"/>
    <col min="8202" max="8448" width="12.42578125" style="63"/>
    <col min="8449" max="8449" width="4.7109375" style="63" customWidth="1"/>
    <col min="8450" max="8450" width="7.28515625" style="63" customWidth="1"/>
    <col min="8451" max="8451" width="12.42578125" style="63"/>
    <col min="8452" max="8452" width="8.5703125" style="63" customWidth="1"/>
    <col min="8453" max="8453" width="9.85546875" style="63" customWidth="1"/>
    <col min="8454" max="8454" width="7.28515625" style="63" customWidth="1"/>
    <col min="8455" max="8456" width="12.42578125" style="63"/>
    <col min="8457" max="8457" width="6.28515625" style="63" customWidth="1"/>
    <col min="8458" max="8704" width="12.42578125" style="63"/>
    <col min="8705" max="8705" width="4.7109375" style="63" customWidth="1"/>
    <col min="8706" max="8706" width="7.28515625" style="63" customWidth="1"/>
    <col min="8707" max="8707" width="12.42578125" style="63"/>
    <col min="8708" max="8708" width="8.5703125" style="63" customWidth="1"/>
    <col min="8709" max="8709" width="9.85546875" style="63" customWidth="1"/>
    <col min="8710" max="8710" width="7.28515625" style="63" customWidth="1"/>
    <col min="8711" max="8712" width="12.42578125" style="63"/>
    <col min="8713" max="8713" width="6.28515625" style="63" customWidth="1"/>
    <col min="8714" max="8960" width="12.42578125" style="63"/>
    <col min="8961" max="8961" width="4.7109375" style="63" customWidth="1"/>
    <col min="8962" max="8962" width="7.28515625" style="63" customWidth="1"/>
    <col min="8963" max="8963" width="12.42578125" style="63"/>
    <col min="8964" max="8964" width="8.5703125" style="63" customWidth="1"/>
    <col min="8965" max="8965" width="9.85546875" style="63" customWidth="1"/>
    <col min="8966" max="8966" width="7.28515625" style="63" customWidth="1"/>
    <col min="8967" max="8968" width="12.42578125" style="63"/>
    <col min="8969" max="8969" width="6.28515625" style="63" customWidth="1"/>
    <col min="8970" max="9216" width="12.42578125" style="63"/>
    <col min="9217" max="9217" width="4.7109375" style="63" customWidth="1"/>
    <col min="9218" max="9218" width="7.28515625" style="63" customWidth="1"/>
    <col min="9219" max="9219" width="12.42578125" style="63"/>
    <col min="9220" max="9220" width="8.5703125" style="63" customWidth="1"/>
    <col min="9221" max="9221" width="9.85546875" style="63" customWidth="1"/>
    <col min="9222" max="9222" width="7.28515625" style="63" customWidth="1"/>
    <col min="9223" max="9224" width="12.42578125" style="63"/>
    <col min="9225" max="9225" width="6.28515625" style="63" customWidth="1"/>
    <col min="9226" max="9472" width="12.42578125" style="63"/>
    <col min="9473" max="9473" width="4.7109375" style="63" customWidth="1"/>
    <col min="9474" max="9474" width="7.28515625" style="63" customWidth="1"/>
    <col min="9475" max="9475" width="12.42578125" style="63"/>
    <col min="9476" max="9476" width="8.5703125" style="63" customWidth="1"/>
    <col min="9477" max="9477" width="9.85546875" style="63" customWidth="1"/>
    <col min="9478" max="9478" width="7.28515625" style="63" customWidth="1"/>
    <col min="9479" max="9480" width="12.42578125" style="63"/>
    <col min="9481" max="9481" width="6.28515625" style="63" customWidth="1"/>
    <col min="9482" max="9728" width="12.42578125" style="63"/>
    <col min="9729" max="9729" width="4.7109375" style="63" customWidth="1"/>
    <col min="9730" max="9730" width="7.28515625" style="63" customWidth="1"/>
    <col min="9731" max="9731" width="12.42578125" style="63"/>
    <col min="9732" max="9732" width="8.5703125" style="63" customWidth="1"/>
    <col min="9733" max="9733" width="9.85546875" style="63" customWidth="1"/>
    <col min="9734" max="9734" width="7.28515625" style="63" customWidth="1"/>
    <col min="9735" max="9736" width="12.42578125" style="63"/>
    <col min="9737" max="9737" width="6.28515625" style="63" customWidth="1"/>
    <col min="9738" max="9984" width="12.42578125" style="63"/>
    <col min="9985" max="9985" width="4.7109375" style="63" customWidth="1"/>
    <col min="9986" max="9986" width="7.28515625" style="63" customWidth="1"/>
    <col min="9987" max="9987" width="12.42578125" style="63"/>
    <col min="9988" max="9988" width="8.5703125" style="63" customWidth="1"/>
    <col min="9989" max="9989" width="9.85546875" style="63" customWidth="1"/>
    <col min="9990" max="9990" width="7.28515625" style="63" customWidth="1"/>
    <col min="9991" max="9992" width="12.42578125" style="63"/>
    <col min="9993" max="9993" width="6.28515625" style="63" customWidth="1"/>
    <col min="9994" max="10240" width="12.42578125" style="63"/>
    <col min="10241" max="10241" width="4.7109375" style="63" customWidth="1"/>
    <col min="10242" max="10242" width="7.28515625" style="63" customWidth="1"/>
    <col min="10243" max="10243" width="12.42578125" style="63"/>
    <col min="10244" max="10244" width="8.5703125" style="63" customWidth="1"/>
    <col min="10245" max="10245" width="9.85546875" style="63" customWidth="1"/>
    <col min="10246" max="10246" width="7.28515625" style="63" customWidth="1"/>
    <col min="10247" max="10248" width="12.42578125" style="63"/>
    <col min="10249" max="10249" width="6.28515625" style="63" customWidth="1"/>
    <col min="10250" max="10496" width="12.42578125" style="63"/>
    <col min="10497" max="10497" width="4.7109375" style="63" customWidth="1"/>
    <col min="10498" max="10498" width="7.28515625" style="63" customWidth="1"/>
    <col min="10499" max="10499" width="12.42578125" style="63"/>
    <col min="10500" max="10500" width="8.5703125" style="63" customWidth="1"/>
    <col min="10501" max="10501" width="9.85546875" style="63" customWidth="1"/>
    <col min="10502" max="10502" width="7.28515625" style="63" customWidth="1"/>
    <col min="10503" max="10504" width="12.42578125" style="63"/>
    <col min="10505" max="10505" width="6.28515625" style="63" customWidth="1"/>
    <col min="10506" max="10752" width="12.42578125" style="63"/>
    <col min="10753" max="10753" width="4.7109375" style="63" customWidth="1"/>
    <col min="10754" max="10754" width="7.28515625" style="63" customWidth="1"/>
    <col min="10755" max="10755" width="12.42578125" style="63"/>
    <col min="10756" max="10756" width="8.5703125" style="63" customWidth="1"/>
    <col min="10757" max="10757" width="9.85546875" style="63" customWidth="1"/>
    <col min="10758" max="10758" width="7.28515625" style="63" customWidth="1"/>
    <col min="10759" max="10760" width="12.42578125" style="63"/>
    <col min="10761" max="10761" width="6.28515625" style="63" customWidth="1"/>
    <col min="10762" max="11008" width="12.42578125" style="63"/>
    <col min="11009" max="11009" width="4.7109375" style="63" customWidth="1"/>
    <col min="11010" max="11010" width="7.28515625" style="63" customWidth="1"/>
    <col min="11011" max="11011" width="12.42578125" style="63"/>
    <col min="11012" max="11012" width="8.5703125" style="63" customWidth="1"/>
    <col min="11013" max="11013" width="9.85546875" style="63" customWidth="1"/>
    <col min="11014" max="11014" width="7.28515625" style="63" customWidth="1"/>
    <col min="11015" max="11016" width="12.42578125" style="63"/>
    <col min="11017" max="11017" width="6.28515625" style="63" customWidth="1"/>
    <col min="11018" max="11264" width="12.42578125" style="63"/>
    <col min="11265" max="11265" width="4.7109375" style="63" customWidth="1"/>
    <col min="11266" max="11266" width="7.28515625" style="63" customWidth="1"/>
    <col min="11267" max="11267" width="12.42578125" style="63"/>
    <col min="11268" max="11268" width="8.5703125" style="63" customWidth="1"/>
    <col min="11269" max="11269" width="9.85546875" style="63" customWidth="1"/>
    <col min="11270" max="11270" width="7.28515625" style="63" customWidth="1"/>
    <col min="11271" max="11272" width="12.42578125" style="63"/>
    <col min="11273" max="11273" width="6.28515625" style="63" customWidth="1"/>
    <col min="11274" max="11520" width="12.42578125" style="63"/>
    <col min="11521" max="11521" width="4.7109375" style="63" customWidth="1"/>
    <col min="11522" max="11522" width="7.28515625" style="63" customWidth="1"/>
    <col min="11523" max="11523" width="12.42578125" style="63"/>
    <col min="11524" max="11524" width="8.5703125" style="63" customWidth="1"/>
    <col min="11525" max="11525" width="9.85546875" style="63" customWidth="1"/>
    <col min="11526" max="11526" width="7.28515625" style="63" customWidth="1"/>
    <col min="11527" max="11528" width="12.42578125" style="63"/>
    <col min="11529" max="11529" width="6.28515625" style="63" customWidth="1"/>
    <col min="11530" max="11776" width="12.42578125" style="63"/>
    <col min="11777" max="11777" width="4.7109375" style="63" customWidth="1"/>
    <col min="11778" max="11778" width="7.28515625" style="63" customWidth="1"/>
    <col min="11779" max="11779" width="12.42578125" style="63"/>
    <col min="11780" max="11780" width="8.5703125" style="63" customWidth="1"/>
    <col min="11781" max="11781" width="9.85546875" style="63" customWidth="1"/>
    <col min="11782" max="11782" width="7.28515625" style="63" customWidth="1"/>
    <col min="11783" max="11784" width="12.42578125" style="63"/>
    <col min="11785" max="11785" width="6.28515625" style="63" customWidth="1"/>
    <col min="11786" max="12032" width="12.42578125" style="63"/>
    <col min="12033" max="12033" width="4.7109375" style="63" customWidth="1"/>
    <col min="12034" max="12034" width="7.28515625" style="63" customWidth="1"/>
    <col min="12035" max="12035" width="12.42578125" style="63"/>
    <col min="12036" max="12036" width="8.5703125" style="63" customWidth="1"/>
    <col min="12037" max="12037" width="9.85546875" style="63" customWidth="1"/>
    <col min="12038" max="12038" width="7.28515625" style="63" customWidth="1"/>
    <col min="12039" max="12040" width="12.42578125" style="63"/>
    <col min="12041" max="12041" width="6.28515625" style="63" customWidth="1"/>
    <col min="12042" max="12288" width="12.42578125" style="63"/>
    <col min="12289" max="12289" width="4.7109375" style="63" customWidth="1"/>
    <col min="12290" max="12290" width="7.28515625" style="63" customWidth="1"/>
    <col min="12291" max="12291" width="12.42578125" style="63"/>
    <col min="12292" max="12292" width="8.5703125" style="63" customWidth="1"/>
    <col min="12293" max="12293" width="9.85546875" style="63" customWidth="1"/>
    <col min="12294" max="12294" width="7.28515625" style="63" customWidth="1"/>
    <col min="12295" max="12296" width="12.42578125" style="63"/>
    <col min="12297" max="12297" width="6.28515625" style="63" customWidth="1"/>
    <col min="12298" max="12544" width="12.42578125" style="63"/>
    <col min="12545" max="12545" width="4.7109375" style="63" customWidth="1"/>
    <col min="12546" max="12546" width="7.28515625" style="63" customWidth="1"/>
    <col min="12547" max="12547" width="12.42578125" style="63"/>
    <col min="12548" max="12548" width="8.5703125" style="63" customWidth="1"/>
    <col min="12549" max="12549" width="9.85546875" style="63" customWidth="1"/>
    <col min="12550" max="12550" width="7.28515625" style="63" customWidth="1"/>
    <col min="12551" max="12552" width="12.42578125" style="63"/>
    <col min="12553" max="12553" width="6.28515625" style="63" customWidth="1"/>
    <col min="12554" max="12800" width="12.42578125" style="63"/>
    <col min="12801" max="12801" width="4.7109375" style="63" customWidth="1"/>
    <col min="12802" max="12802" width="7.28515625" style="63" customWidth="1"/>
    <col min="12803" max="12803" width="12.42578125" style="63"/>
    <col min="12804" max="12804" width="8.5703125" style="63" customWidth="1"/>
    <col min="12805" max="12805" width="9.85546875" style="63" customWidth="1"/>
    <col min="12806" max="12806" width="7.28515625" style="63" customWidth="1"/>
    <col min="12807" max="12808" width="12.42578125" style="63"/>
    <col min="12809" max="12809" width="6.28515625" style="63" customWidth="1"/>
    <col min="12810" max="13056" width="12.42578125" style="63"/>
    <col min="13057" max="13057" width="4.7109375" style="63" customWidth="1"/>
    <col min="13058" max="13058" width="7.28515625" style="63" customWidth="1"/>
    <col min="13059" max="13059" width="12.42578125" style="63"/>
    <col min="13060" max="13060" width="8.5703125" style="63" customWidth="1"/>
    <col min="13061" max="13061" width="9.85546875" style="63" customWidth="1"/>
    <col min="13062" max="13062" width="7.28515625" style="63" customWidth="1"/>
    <col min="13063" max="13064" width="12.42578125" style="63"/>
    <col min="13065" max="13065" width="6.28515625" style="63" customWidth="1"/>
    <col min="13066" max="13312" width="12.42578125" style="63"/>
    <col min="13313" max="13313" width="4.7109375" style="63" customWidth="1"/>
    <col min="13314" max="13314" width="7.28515625" style="63" customWidth="1"/>
    <col min="13315" max="13315" width="12.42578125" style="63"/>
    <col min="13316" max="13316" width="8.5703125" style="63" customWidth="1"/>
    <col min="13317" max="13317" width="9.85546875" style="63" customWidth="1"/>
    <col min="13318" max="13318" width="7.28515625" style="63" customWidth="1"/>
    <col min="13319" max="13320" width="12.42578125" style="63"/>
    <col min="13321" max="13321" width="6.28515625" style="63" customWidth="1"/>
    <col min="13322" max="13568" width="12.42578125" style="63"/>
    <col min="13569" max="13569" width="4.7109375" style="63" customWidth="1"/>
    <col min="13570" max="13570" width="7.28515625" style="63" customWidth="1"/>
    <col min="13571" max="13571" width="12.42578125" style="63"/>
    <col min="13572" max="13572" width="8.5703125" style="63" customWidth="1"/>
    <col min="13573" max="13573" width="9.85546875" style="63" customWidth="1"/>
    <col min="13574" max="13574" width="7.28515625" style="63" customWidth="1"/>
    <col min="13575" max="13576" width="12.42578125" style="63"/>
    <col min="13577" max="13577" width="6.28515625" style="63" customWidth="1"/>
    <col min="13578" max="13824" width="12.42578125" style="63"/>
    <col min="13825" max="13825" width="4.7109375" style="63" customWidth="1"/>
    <col min="13826" max="13826" width="7.28515625" style="63" customWidth="1"/>
    <col min="13827" max="13827" width="12.42578125" style="63"/>
    <col min="13828" max="13828" width="8.5703125" style="63" customWidth="1"/>
    <col min="13829" max="13829" width="9.85546875" style="63" customWidth="1"/>
    <col min="13830" max="13830" width="7.28515625" style="63" customWidth="1"/>
    <col min="13831" max="13832" width="12.42578125" style="63"/>
    <col min="13833" max="13833" width="6.28515625" style="63" customWidth="1"/>
    <col min="13834" max="14080" width="12.42578125" style="63"/>
    <col min="14081" max="14081" width="4.7109375" style="63" customWidth="1"/>
    <col min="14082" max="14082" width="7.28515625" style="63" customWidth="1"/>
    <col min="14083" max="14083" width="12.42578125" style="63"/>
    <col min="14084" max="14084" width="8.5703125" style="63" customWidth="1"/>
    <col min="14085" max="14085" width="9.85546875" style="63" customWidth="1"/>
    <col min="14086" max="14086" width="7.28515625" style="63" customWidth="1"/>
    <col min="14087" max="14088" width="12.42578125" style="63"/>
    <col min="14089" max="14089" width="6.28515625" style="63" customWidth="1"/>
    <col min="14090" max="14336" width="12.42578125" style="63"/>
    <col min="14337" max="14337" width="4.7109375" style="63" customWidth="1"/>
    <col min="14338" max="14338" width="7.28515625" style="63" customWidth="1"/>
    <col min="14339" max="14339" width="12.42578125" style="63"/>
    <col min="14340" max="14340" width="8.5703125" style="63" customWidth="1"/>
    <col min="14341" max="14341" width="9.85546875" style="63" customWidth="1"/>
    <col min="14342" max="14342" width="7.28515625" style="63" customWidth="1"/>
    <col min="14343" max="14344" width="12.42578125" style="63"/>
    <col min="14345" max="14345" width="6.28515625" style="63" customWidth="1"/>
    <col min="14346" max="14592" width="12.42578125" style="63"/>
    <col min="14593" max="14593" width="4.7109375" style="63" customWidth="1"/>
    <col min="14594" max="14594" width="7.28515625" style="63" customWidth="1"/>
    <col min="14595" max="14595" width="12.42578125" style="63"/>
    <col min="14596" max="14596" width="8.5703125" style="63" customWidth="1"/>
    <col min="14597" max="14597" width="9.85546875" style="63" customWidth="1"/>
    <col min="14598" max="14598" width="7.28515625" style="63" customWidth="1"/>
    <col min="14599" max="14600" width="12.42578125" style="63"/>
    <col min="14601" max="14601" width="6.28515625" style="63" customWidth="1"/>
    <col min="14602" max="14848" width="12.42578125" style="63"/>
    <col min="14849" max="14849" width="4.7109375" style="63" customWidth="1"/>
    <col min="14850" max="14850" width="7.28515625" style="63" customWidth="1"/>
    <col min="14851" max="14851" width="12.42578125" style="63"/>
    <col min="14852" max="14852" width="8.5703125" style="63" customWidth="1"/>
    <col min="14853" max="14853" width="9.85546875" style="63" customWidth="1"/>
    <col min="14854" max="14854" width="7.28515625" style="63" customWidth="1"/>
    <col min="14855" max="14856" width="12.42578125" style="63"/>
    <col min="14857" max="14857" width="6.28515625" style="63" customWidth="1"/>
    <col min="14858" max="15104" width="12.42578125" style="63"/>
    <col min="15105" max="15105" width="4.7109375" style="63" customWidth="1"/>
    <col min="15106" max="15106" width="7.28515625" style="63" customWidth="1"/>
    <col min="15107" max="15107" width="12.42578125" style="63"/>
    <col min="15108" max="15108" width="8.5703125" style="63" customWidth="1"/>
    <col min="15109" max="15109" width="9.85546875" style="63" customWidth="1"/>
    <col min="15110" max="15110" width="7.28515625" style="63" customWidth="1"/>
    <col min="15111" max="15112" width="12.42578125" style="63"/>
    <col min="15113" max="15113" width="6.28515625" style="63" customWidth="1"/>
    <col min="15114" max="15360" width="12.42578125" style="63"/>
    <col min="15361" max="15361" width="4.7109375" style="63" customWidth="1"/>
    <col min="15362" max="15362" width="7.28515625" style="63" customWidth="1"/>
    <col min="15363" max="15363" width="12.42578125" style="63"/>
    <col min="15364" max="15364" width="8.5703125" style="63" customWidth="1"/>
    <col min="15365" max="15365" width="9.85546875" style="63" customWidth="1"/>
    <col min="15366" max="15366" width="7.28515625" style="63" customWidth="1"/>
    <col min="15367" max="15368" width="12.42578125" style="63"/>
    <col min="15369" max="15369" width="6.28515625" style="63" customWidth="1"/>
    <col min="15370" max="15616" width="12.42578125" style="63"/>
    <col min="15617" max="15617" width="4.7109375" style="63" customWidth="1"/>
    <col min="15618" max="15618" width="7.28515625" style="63" customWidth="1"/>
    <col min="15619" max="15619" width="12.42578125" style="63"/>
    <col min="15620" max="15620" width="8.5703125" style="63" customWidth="1"/>
    <col min="15621" max="15621" width="9.85546875" style="63" customWidth="1"/>
    <col min="15622" max="15622" width="7.28515625" style="63" customWidth="1"/>
    <col min="15623" max="15624" width="12.42578125" style="63"/>
    <col min="15625" max="15625" width="6.28515625" style="63" customWidth="1"/>
    <col min="15626" max="15872" width="12.42578125" style="63"/>
    <col min="15873" max="15873" width="4.7109375" style="63" customWidth="1"/>
    <col min="15874" max="15874" width="7.28515625" style="63" customWidth="1"/>
    <col min="15875" max="15875" width="12.42578125" style="63"/>
    <col min="15876" max="15876" width="8.5703125" style="63" customWidth="1"/>
    <col min="15877" max="15877" width="9.85546875" style="63" customWidth="1"/>
    <col min="15878" max="15878" width="7.28515625" style="63" customWidth="1"/>
    <col min="15879" max="15880" width="12.42578125" style="63"/>
    <col min="15881" max="15881" width="6.28515625" style="63" customWidth="1"/>
    <col min="15882" max="16128" width="12.42578125" style="63"/>
    <col min="16129" max="16129" width="4.7109375" style="63" customWidth="1"/>
    <col min="16130" max="16130" width="7.28515625" style="63" customWidth="1"/>
    <col min="16131" max="16131" width="12.42578125" style="63"/>
    <col min="16132" max="16132" width="8.5703125" style="63" customWidth="1"/>
    <col min="16133" max="16133" width="9.85546875" style="63" customWidth="1"/>
    <col min="16134" max="16134" width="7.28515625" style="63" customWidth="1"/>
    <col min="16135" max="16136" width="12.42578125" style="63"/>
    <col min="16137" max="16137" width="6.28515625" style="63" customWidth="1"/>
    <col min="16138" max="16384" width="12.42578125" style="63"/>
  </cols>
  <sheetData>
    <row r="1" spans="1:1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/>
      <c r="B2" s="28" t="s">
        <v>1</v>
      </c>
      <c r="C2" s="40"/>
      <c r="D2" s="40"/>
      <c r="E2" s="40"/>
      <c r="F2" s="40"/>
      <c r="G2" s="40"/>
      <c r="H2" s="40"/>
      <c r="I2" s="40"/>
      <c r="K2" s="86" t="s">
        <v>126</v>
      </c>
    </row>
    <row r="3" spans="1:11" x14ac:dyDescent="0.25">
      <c r="A3" s="40"/>
      <c r="B3" s="28" t="s">
        <v>127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0"/>
      <c r="B4" s="28" t="s">
        <v>186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A5" s="40"/>
      <c r="B5" s="33"/>
      <c r="C5" s="87"/>
      <c r="D5" s="87"/>
      <c r="E5" s="87"/>
      <c r="F5" s="87"/>
      <c r="G5" s="87"/>
      <c r="H5" s="87"/>
      <c r="I5" s="87"/>
      <c r="J5" s="87"/>
      <c r="K5" s="87"/>
    </row>
    <row r="6" spans="1:11" x14ac:dyDescent="0.25">
      <c r="A6" s="40"/>
      <c r="B6" s="45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5"/>
      <c r="C7" s="40"/>
      <c r="D7" s="40"/>
      <c r="E7" s="40"/>
      <c r="F7" s="40"/>
      <c r="G7" s="40"/>
      <c r="H7" s="40"/>
      <c r="I7" s="40"/>
      <c r="J7" s="40"/>
      <c r="K7" s="40"/>
    </row>
    <row r="8" spans="1:11" x14ac:dyDescent="0.25">
      <c r="A8" s="40"/>
      <c r="B8" s="45"/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x14ac:dyDescent="0.25">
      <c r="A10" s="40"/>
      <c r="B10" s="11" t="s">
        <v>128</v>
      </c>
      <c r="C10" s="40"/>
      <c r="D10" s="40"/>
      <c r="E10" s="40"/>
      <c r="F10" s="40"/>
      <c r="G10" s="45"/>
      <c r="H10" s="88">
        <v>2018</v>
      </c>
      <c r="I10" s="88"/>
      <c r="J10" s="88">
        <v>2017</v>
      </c>
      <c r="K10" s="88"/>
    </row>
    <row r="11" spans="1:11" x14ac:dyDescent="0.25">
      <c r="A11" s="40"/>
      <c r="B11" s="40"/>
      <c r="C11" s="40"/>
      <c r="D11" s="40"/>
      <c r="E11" s="40"/>
      <c r="F11" s="40"/>
      <c r="G11" s="45"/>
      <c r="H11" s="89" t="s">
        <v>50</v>
      </c>
      <c r="I11" s="89"/>
      <c r="J11" s="89" t="s">
        <v>50</v>
      </c>
      <c r="K11" s="89"/>
    </row>
    <row r="12" spans="1:11" x14ac:dyDescent="0.25">
      <c r="A12" s="40"/>
      <c r="B12" s="40"/>
      <c r="C12" s="40"/>
      <c r="D12" s="40"/>
      <c r="E12" s="40"/>
      <c r="F12" s="40"/>
      <c r="G12" s="40"/>
      <c r="H12" s="39"/>
      <c r="I12" s="90"/>
      <c r="J12" s="39"/>
      <c r="K12" s="90"/>
    </row>
    <row r="13" spans="1:11" x14ac:dyDescent="0.25">
      <c r="A13" s="40"/>
      <c r="B13" s="45" t="s">
        <v>129</v>
      </c>
      <c r="C13" s="40"/>
      <c r="D13" s="40"/>
      <c r="E13" s="40"/>
      <c r="F13" s="40"/>
      <c r="G13" s="90"/>
      <c r="H13" s="39">
        <v>603630.82000000007</v>
      </c>
      <c r="I13" s="90"/>
      <c r="J13" s="39">
        <v>586608.74000000011</v>
      </c>
      <c r="K13" s="90"/>
    </row>
    <row r="14" spans="1:11" x14ac:dyDescent="0.25">
      <c r="A14" s="40"/>
      <c r="B14" s="40"/>
      <c r="C14" s="40"/>
      <c r="D14" s="40"/>
      <c r="E14" s="40"/>
      <c r="F14" s="40"/>
      <c r="G14" s="90"/>
      <c r="H14" s="39"/>
      <c r="I14" s="90"/>
      <c r="J14" s="39"/>
      <c r="K14" s="90"/>
    </row>
    <row r="15" spans="1:11" x14ac:dyDescent="0.25">
      <c r="A15" s="40"/>
      <c r="B15" s="40"/>
      <c r="C15" s="40"/>
      <c r="D15" s="40"/>
      <c r="E15" s="40"/>
      <c r="F15" s="40"/>
      <c r="G15" s="90"/>
      <c r="H15" s="39"/>
      <c r="I15" s="90"/>
      <c r="J15" s="39"/>
      <c r="K15" s="90"/>
    </row>
    <row r="16" spans="1:11" x14ac:dyDescent="0.25">
      <c r="A16" s="40"/>
      <c r="B16" s="45" t="s">
        <v>130</v>
      </c>
      <c r="C16" s="40"/>
      <c r="D16" s="40"/>
      <c r="E16" s="40"/>
      <c r="F16" s="40"/>
      <c r="G16" s="90"/>
      <c r="H16" s="40"/>
      <c r="I16" s="40"/>
      <c r="J16" s="40"/>
      <c r="K16" s="90"/>
    </row>
    <row r="17" spans="1:11" ht="15" customHeight="1" x14ac:dyDescent="0.25">
      <c r="A17" s="40"/>
      <c r="B17" s="45" t="s">
        <v>131</v>
      </c>
      <c r="C17" s="40"/>
      <c r="D17" s="40"/>
      <c r="E17" s="40"/>
      <c r="F17" s="40"/>
      <c r="G17" s="90"/>
      <c r="H17" s="91">
        <v>552382</v>
      </c>
      <c r="I17" s="90"/>
      <c r="J17" s="91">
        <v>545064.38000000012</v>
      </c>
      <c r="K17" s="90"/>
    </row>
    <row r="18" spans="1:11" x14ac:dyDescent="0.25">
      <c r="A18" s="40"/>
      <c r="B18" s="40"/>
      <c r="C18" s="40"/>
      <c r="D18" s="40"/>
      <c r="E18" s="40"/>
      <c r="F18" s="40"/>
      <c r="G18" s="90"/>
      <c r="H18" s="39"/>
      <c r="I18" s="90"/>
      <c r="J18" s="39"/>
      <c r="K18" s="90"/>
    </row>
    <row r="19" spans="1:11" x14ac:dyDescent="0.25">
      <c r="A19" s="40"/>
      <c r="B19" s="45" t="s">
        <v>132</v>
      </c>
      <c r="C19" s="40"/>
      <c r="D19" s="40"/>
      <c r="E19" s="40"/>
      <c r="F19" s="40"/>
      <c r="G19" s="90"/>
      <c r="H19" s="39">
        <v>51249</v>
      </c>
      <c r="I19" s="90"/>
      <c r="J19" s="39">
        <v>41544.359999999986</v>
      </c>
      <c r="K19" s="90"/>
    </row>
    <row r="20" spans="1:11" x14ac:dyDescent="0.25">
      <c r="A20" s="40"/>
      <c r="B20" s="45"/>
      <c r="C20" s="40"/>
      <c r="D20" s="40"/>
      <c r="E20" s="40"/>
      <c r="F20" s="88"/>
      <c r="G20" s="90"/>
      <c r="H20" s="39"/>
      <c r="I20" s="90"/>
      <c r="J20" s="39"/>
      <c r="K20" s="90"/>
    </row>
    <row r="21" spans="1:11" x14ac:dyDescent="0.25">
      <c r="A21" s="40"/>
      <c r="B21" s="45" t="s">
        <v>133</v>
      </c>
      <c r="C21" s="40"/>
      <c r="D21" s="40"/>
      <c r="E21" s="40"/>
      <c r="F21" s="40"/>
      <c r="G21" s="90"/>
      <c r="H21" s="39">
        <v>0</v>
      </c>
      <c r="I21" s="90"/>
      <c r="J21" s="39">
        <v>2183</v>
      </c>
      <c r="K21" s="90"/>
    </row>
    <row r="22" spans="1:11" x14ac:dyDescent="0.25">
      <c r="A22" s="40"/>
      <c r="B22" s="45"/>
      <c r="C22" s="40"/>
      <c r="D22" s="40"/>
      <c r="E22" s="40"/>
      <c r="F22" s="40"/>
      <c r="G22" s="90"/>
      <c r="H22" s="39"/>
      <c r="I22" s="90"/>
      <c r="J22" s="39"/>
      <c r="K22" s="90"/>
    </row>
    <row r="23" spans="1:11" ht="5.0999999999999996" customHeight="1" x14ac:dyDescent="0.25">
      <c r="A23" s="40"/>
      <c r="B23" s="45"/>
      <c r="C23" s="40"/>
      <c r="D23" s="40"/>
      <c r="E23" s="40"/>
      <c r="F23" s="40"/>
      <c r="G23" s="90"/>
      <c r="H23" s="39"/>
      <c r="I23" s="90"/>
      <c r="J23" s="39"/>
      <c r="K23" s="90"/>
    </row>
    <row r="24" spans="1:11" ht="18" customHeight="1" thickBot="1" x14ac:dyDescent="0.3">
      <c r="A24" s="40"/>
      <c r="B24" s="45" t="s">
        <v>134</v>
      </c>
      <c r="C24" s="40"/>
      <c r="D24" s="40"/>
      <c r="E24" s="40"/>
      <c r="F24" s="40"/>
      <c r="G24" s="90"/>
      <c r="H24" s="92">
        <v>51249</v>
      </c>
      <c r="I24" s="93"/>
      <c r="J24" s="92">
        <v>43727.359999999986</v>
      </c>
      <c r="K24" s="90"/>
    </row>
    <row r="25" spans="1:11" ht="5.0999999999999996" customHeight="1" thickTop="1" x14ac:dyDescent="0.25">
      <c r="A25" s="40"/>
      <c r="B25" s="40"/>
      <c r="C25" s="40"/>
      <c r="D25" s="40"/>
      <c r="E25" s="40"/>
      <c r="F25" s="40"/>
      <c r="G25" s="90"/>
      <c r="H25" s="39"/>
      <c r="I25" s="90"/>
      <c r="J25" s="39"/>
      <c r="K25" s="90"/>
    </row>
    <row r="26" spans="1:11" ht="5.0999999999999996" customHeight="1" x14ac:dyDescent="0.25">
      <c r="A26" s="40"/>
      <c r="B26" s="40"/>
      <c r="C26" s="40"/>
      <c r="D26" s="40"/>
      <c r="E26" s="40"/>
      <c r="F26" s="40"/>
      <c r="G26" s="90"/>
      <c r="H26" s="39"/>
      <c r="I26" s="39"/>
      <c r="J26" s="39"/>
      <c r="K26" s="90"/>
    </row>
    <row r="27" spans="1:11" x14ac:dyDescent="0.25">
      <c r="A27" s="40"/>
      <c r="B27" s="40"/>
      <c r="C27" s="40"/>
      <c r="D27" s="40"/>
      <c r="E27" s="40"/>
      <c r="F27" s="40"/>
      <c r="G27" s="90"/>
      <c r="H27" s="39"/>
      <c r="I27" s="90"/>
      <c r="J27" s="39"/>
      <c r="K27" s="90"/>
    </row>
    <row r="28" spans="1:11" x14ac:dyDescent="0.25">
      <c r="A28" s="40"/>
      <c r="B28" s="40"/>
      <c r="C28" s="40"/>
      <c r="D28" s="40"/>
      <c r="E28" s="40"/>
      <c r="F28" s="40"/>
      <c r="G28" s="40"/>
      <c r="H28" s="39"/>
      <c r="I28" s="90"/>
      <c r="J28" s="39"/>
      <c r="K28" s="90"/>
    </row>
    <row r="29" spans="1:11" x14ac:dyDescent="0.25">
      <c r="A29" s="40"/>
      <c r="B29" s="40"/>
      <c r="C29" s="40"/>
      <c r="D29" s="40"/>
      <c r="E29" s="40"/>
      <c r="F29" s="40"/>
      <c r="G29" s="40"/>
      <c r="H29" s="39" t="s">
        <v>135</v>
      </c>
      <c r="I29" s="90"/>
      <c r="J29" s="39" t="s">
        <v>135</v>
      </c>
      <c r="K29" s="90"/>
    </row>
    <row r="30" spans="1:11" x14ac:dyDescent="0.25">
      <c r="A30" s="40"/>
      <c r="B30" s="40"/>
      <c r="C30" s="40"/>
      <c r="D30" s="40"/>
      <c r="E30" s="40"/>
      <c r="F30" s="40"/>
      <c r="G30" s="40"/>
      <c r="H30" s="88">
        <v>2018</v>
      </c>
      <c r="I30" s="45"/>
      <c r="J30" s="88">
        <v>2017</v>
      </c>
      <c r="K30" s="88"/>
    </row>
    <row r="31" spans="1:11" x14ac:dyDescent="0.25">
      <c r="A31" s="40"/>
      <c r="B31" s="40"/>
      <c r="C31" s="40"/>
      <c r="D31" s="40"/>
      <c r="E31" s="40"/>
      <c r="F31" s="40"/>
      <c r="G31" s="40"/>
      <c r="H31" s="89" t="s">
        <v>50</v>
      </c>
      <c r="I31" s="89"/>
      <c r="J31" s="89" t="s">
        <v>50</v>
      </c>
      <c r="K31" s="89"/>
    </row>
    <row r="32" spans="1:11" x14ac:dyDescent="0.25">
      <c r="A32" s="40"/>
      <c r="B32" s="45" t="s">
        <v>136</v>
      </c>
      <c r="C32" s="40"/>
      <c r="D32" s="40"/>
      <c r="E32" s="40"/>
      <c r="F32" s="40"/>
      <c r="G32" s="40"/>
      <c r="H32" s="39"/>
      <c r="I32" s="90"/>
      <c r="J32" s="39"/>
      <c r="K32" s="90"/>
    </row>
    <row r="33" spans="1:11" ht="21.75" customHeight="1" x14ac:dyDescent="0.25">
      <c r="A33" s="40"/>
      <c r="B33" s="40"/>
      <c r="C33" s="35" t="s">
        <v>187</v>
      </c>
      <c r="D33" s="40"/>
      <c r="E33" s="40"/>
      <c r="F33" s="40"/>
      <c r="G33" s="40"/>
      <c r="H33" s="39">
        <v>270848</v>
      </c>
      <c r="I33" s="90"/>
      <c r="J33" s="39">
        <v>229303.00999999998</v>
      </c>
      <c r="K33" s="90"/>
    </row>
    <row r="34" spans="1:11" x14ac:dyDescent="0.25">
      <c r="A34" s="40"/>
      <c r="B34" s="40"/>
      <c r="C34" s="46"/>
      <c r="D34" s="40"/>
      <c r="E34" s="40"/>
      <c r="F34" s="40"/>
      <c r="G34" s="40"/>
      <c r="H34" s="39"/>
      <c r="I34" s="90"/>
      <c r="J34" s="39"/>
      <c r="K34" s="90"/>
    </row>
    <row r="35" spans="1:11" x14ac:dyDescent="0.25">
      <c r="A35" s="40"/>
      <c r="B35" s="40"/>
      <c r="C35" s="35" t="s">
        <v>137</v>
      </c>
      <c r="D35" s="40"/>
      <c r="E35" s="40"/>
      <c r="F35" s="40"/>
      <c r="G35" s="40"/>
      <c r="H35" s="91">
        <v>51249</v>
      </c>
      <c r="I35" s="90"/>
      <c r="J35" s="91">
        <v>41544.359999999986</v>
      </c>
      <c r="K35" s="90"/>
    </row>
    <row r="36" spans="1:11" ht="24" customHeight="1" thickBot="1" x14ac:dyDescent="0.3">
      <c r="A36" s="40"/>
      <c r="B36" s="40"/>
      <c r="C36" s="45" t="s">
        <v>188</v>
      </c>
      <c r="D36" s="40"/>
      <c r="E36" s="40"/>
      <c r="F36" s="40"/>
      <c r="G36" s="40"/>
      <c r="H36" s="92">
        <v>322097</v>
      </c>
      <c r="I36" s="93"/>
      <c r="J36" s="92">
        <v>270848</v>
      </c>
      <c r="K36" s="90"/>
    </row>
    <row r="37" spans="1:11" ht="3" customHeight="1" thickTop="1" x14ac:dyDescent="0.25">
      <c r="A37" s="40"/>
      <c r="B37" s="40"/>
      <c r="C37" s="40"/>
      <c r="D37" s="40"/>
      <c r="E37" s="40"/>
      <c r="F37" s="40"/>
      <c r="G37" s="40"/>
      <c r="H37" s="39"/>
      <c r="I37" s="39"/>
      <c r="J37" s="39"/>
      <c r="K37" s="90"/>
    </row>
    <row r="38" spans="1:11" ht="3" customHeight="1" x14ac:dyDescent="0.25">
      <c r="A38" s="40"/>
      <c r="B38" s="40"/>
      <c r="C38" s="40"/>
      <c r="D38" s="40"/>
      <c r="E38" s="40"/>
      <c r="F38" s="40"/>
      <c r="G38" s="40"/>
      <c r="H38" s="39"/>
      <c r="I38" s="39"/>
      <c r="J38" s="39"/>
      <c r="K38" s="90"/>
    </row>
    <row r="39" spans="1:11" x14ac:dyDescent="0.25">
      <c r="A39" s="40"/>
      <c r="B39" s="40"/>
      <c r="C39" s="40"/>
      <c r="D39" s="40"/>
      <c r="E39" s="40"/>
      <c r="F39" s="40"/>
      <c r="G39" s="40"/>
      <c r="H39" s="39"/>
      <c r="I39" s="90"/>
      <c r="J39" s="39"/>
      <c r="K39" s="90"/>
    </row>
    <row r="40" spans="1:1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9.5" x14ac:dyDescent="0.35">
      <c r="A43" s="40"/>
      <c r="B43" s="40"/>
      <c r="C43" s="40"/>
      <c r="D43" s="40"/>
      <c r="E43" s="40"/>
      <c r="F43" s="40"/>
      <c r="G43" s="94"/>
      <c r="H43" s="40"/>
      <c r="I43" s="40"/>
      <c r="J43" s="40"/>
      <c r="K43" s="40"/>
    </row>
    <row r="44" spans="1:1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</sheetData>
  <pageMargins left="0.7" right="0.7" top="0.75" bottom="0.75" header="0.3" footer="0.3"/>
  <pageSetup paperSize="9" scale="82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39"/>
  <sheetViews>
    <sheetView zoomScale="75" zoomScaleNormal="75" workbookViewId="0">
      <selection activeCell="H12" sqref="H12"/>
    </sheetView>
  </sheetViews>
  <sheetFormatPr defaultColWidth="12.42578125" defaultRowHeight="13.5" x14ac:dyDescent="0.25"/>
  <cols>
    <col min="1" max="1" width="6" style="26" customWidth="1"/>
    <col min="2" max="4" width="12.42578125" style="26"/>
    <col min="5" max="5" width="18.5703125" style="26" customWidth="1"/>
    <col min="6" max="256" width="12.42578125" style="26"/>
    <col min="257" max="257" width="6" style="26" customWidth="1"/>
    <col min="258" max="260" width="12.42578125" style="26"/>
    <col min="261" max="261" width="18.5703125" style="26" customWidth="1"/>
    <col min="262" max="512" width="12.42578125" style="26"/>
    <col min="513" max="513" width="6" style="26" customWidth="1"/>
    <col min="514" max="516" width="12.42578125" style="26"/>
    <col min="517" max="517" width="18.5703125" style="26" customWidth="1"/>
    <col min="518" max="768" width="12.42578125" style="26"/>
    <col min="769" max="769" width="6" style="26" customWidth="1"/>
    <col min="770" max="772" width="12.42578125" style="26"/>
    <col min="773" max="773" width="18.5703125" style="26" customWidth="1"/>
    <col min="774" max="1024" width="12.42578125" style="26"/>
    <col min="1025" max="1025" width="6" style="26" customWidth="1"/>
    <col min="1026" max="1028" width="12.42578125" style="26"/>
    <col min="1029" max="1029" width="18.5703125" style="26" customWidth="1"/>
    <col min="1030" max="1280" width="12.42578125" style="26"/>
    <col min="1281" max="1281" width="6" style="26" customWidth="1"/>
    <col min="1282" max="1284" width="12.42578125" style="26"/>
    <col min="1285" max="1285" width="18.5703125" style="26" customWidth="1"/>
    <col min="1286" max="1536" width="12.42578125" style="26"/>
    <col min="1537" max="1537" width="6" style="26" customWidth="1"/>
    <col min="1538" max="1540" width="12.42578125" style="26"/>
    <col min="1541" max="1541" width="18.5703125" style="26" customWidth="1"/>
    <col min="1542" max="1792" width="12.42578125" style="26"/>
    <col min="1793" max="1793" width="6" style="26" customWidth="1"/>
    <col min="1794" max="1796" width="12.42578125" style="26"/>
    <col min="1797" max="1797" width="18.5703125" style="26" customWidth="1"/>
    <col min="1798" max="2048" width="12.42578125" style="26"/>
    <col min="2049" max="2049" width="6" style="26" customWidth="1"/>
    <col min="2050" max="2052" width="12.42578125" style="26"/>
    <col min="2053" max="2053" width="18.5703125" style="26" customWidth="1"/>
    <col min="2054" max="2304" width="12.42578125" style="26"/>
    <col min="2305" max="2305" width="6" style="26" customWidth="1"/>
    <col min="2306" max="2308" width="12.42578125" style="26"/>
    <col min="2309" max="2309" width="18.5703125" style="26" customWidth="1"/>
    <col min="2310" max="2560" width="12.42578125" style="26"/>
    <col min="2561" max="2561" width="6" style="26" customWidth="1"/>
    <col min="2562" max="2564" width="12.42578125" style="26"/>
    <col min="2565" max="2565" width="18.5703125" style="26" customWidth="1"/>
    <col min="2566" max="2816" width="12.42578125" style="26"/>
    <col min="2817" max="2817" width="6" style="26" customWidth="1"/>
    <col min="2818" max="2820" width="12.42578125" style="26"/>
    <col min="2821" max="2821" width="18.5703125" style="26" customWidth="1"/>
    <col min="2822" max="3072" width="12.42578125" style="26"/>
    <col min="3073" max="3073" width="6" style="26" customWidth="1"/>
    <col min="3074" max="3076" width="12.42578125" style="26"/>
    <col min="3077" max="3077" width="18.5703125" style="26" customWidth="1"/>
    <col min="3078" max="3328" width="12.42578125" style="26"/>
    <col min="3329" max="3329" width="6" style="26" customWidth="1"/>
    <col min="3330" max="3332" width="12.42578125" style="26"/>
    <col min="3333" max="3333" width="18.5703125" style="26" customWidth="1"/>
    <col min="3334" max="3584" width="12.42578125" style="26"/>
    <col min="3585" max="3585" width="6" style="26" customWidth="1"/>
    <col min="3586" max="3588" width="12.42578125" style="26"/>
    <col min="3589" max="3589" width="18.5703125" style="26" customWidth="1"/>
    <col min="3590" max="3840" width="12.42578125" style="26"/>
    <col min="3841" max="3841" width="6" style="26" customWidth="1"/>
    <col min="3842" max="3844" width="12.42578125" style="26"/>
    <col min="3845" max="3845" width="18.5703125" style="26" customWidth="1"/>
    <col min="3846" max="4096" width="12.42578125" style="26"/>
    <col min="4097" max="4097" width="6" style="26" customWidth="1"/>
    <col min="4098" max="4100" width="12.42578125" style="26"/>
    <col min="4101" max="4101" width="18.5703125" style="26" customWidth="1"/>
    <col min="4102" max="4352" width="12.42578125" style="26"/>
    <col min="4353" max="4353" width="6" style="26" customWidth="1"/>
    <col min="4354" max="4356" width="12.42578125" style="26"/>
    <col min="4357" max="4357" width="18.5703125" style="26" customWidth="1"/>
    <col min="4358" max="4608" width="12.42578125" style="26"/>
    <col min="4609" max="4609" width="6" style="26" customWidth="1"/>
    <col min="4610" max="4612" width="12.42578125" style="26"/>
    <col min="4613" max="4613" width="18.5703125" style="26" customWidth="1"/>
    <col min="4614" max="4864" width="12.42578125" style="26"/>
    <col min="4865" max="4865" width="6" style="26" customWidth="1"/>
    <col min="4866" max="4868" width="12.42578125" style="26"/>
    <col min="4869" max="4869" width="18.5703125" style="26" customWidth="1"/>
    <col min="4870" max="5120" width="12.42578125" style="26"/>
    <col min="5121" max="5121" width="6" style="26" customWidth="1"/>
    <col min="5122" max="5124" width="12.42578125" style="26"/>
    <col min="5125" max="5125" width="18.5703125" style="26" customWidth="1"/>
    <col min="5126" max="5376" width="12.42578125" style="26"/>
    <col min="5377" max="5377" width="6" style="26" customWidth="1"/>
    <col min="5378" max="5380" width="12.42578125" style="26"/>
    <col min="5381" max="5381" width="18.5703125" style="26" customWidth="1"/>
    <col min="5382" max="5632" width="12.42578125" style="26"/>
    <col min="5633" max="5633" width="6" style="26" customWidth="1"/>
    <col min="5634" max="5636" width="12.42578125" style="26"/>
    <col min="5637" max="5637" width="18.5703125" style="26" customWidth="1"/>
    <col min="5638" max="5888" width="12.42578125" style="26"/>
    <col min="5889" max="5889" width="6" style="26" customWidth="1"/>
    <col min="5890" max="5892" width="12.42578125" style="26"/>
    <col min="5893" max="5893" width="18.5703125" style="26" customWidth="1"/>
    <col min="5894" max="6144" width="12.42578125" style="26"/>
    <col min="6145" max="6145" width="6" style="26" customWidth="1"/>
    <col min="6146" max="6148" width="12.42578125" style="26"/>
    <col min="6149" max="6149" width="18.5703125" style="26" customWidth="1"/>
    <col min="6150" max="6400" width="12.42578125" style="26"/>
    <col min="6401" max="6401" width="6" style="26" customWidth="1"/>
    <col min="6402" max="6404" width="12.42578125" style="26"/>
    <col min="6405" max="6405" width="18.5703125" style="26" customWidth="1"/>
    <col min="6406" max="6656" width="12.42578125" style="26"/>
    <col min="6657" max="6657" width="6" style="26" customWidth="1"/>
    <col min="6658" max="6660" width="12.42578125" style="26"/>
    <col min="6661" max="6661" width="18.5703125" style="26" customWidth="1"/>
    <col min="6662" max="6912" width="12.42578125" style="26"/>
    <col min="6913" max="6913" width="6" style="26" customWidth="1"/>
    <col min="6914" max="6916" width="12.42578125" style="26"/>
    <col min="6917" max="6917" width="18.5703125" style="26" customWidth="1"/>
    <col min="6918" max="7168" width="12.42578125" style="26"/>
    <col min="7169" max="7169" width="6" style="26" customWidth="1"/>
    <col min="7170" max="7172" width="12.42578125" style="26"/>
    <col min="7173" max="7173" width="18.5703125" style="26" customWidth="1"/>
    <col min="7174" max="7424" width="12.42578125" style="26"/>
    <col min="7425" max="7425" width="6" style="26" customWidth="1"/>
    <col min="7426" max="7428" width="12.42578125" style="26"/>
    <col min="7429" max="7429" width="18.5703125" style="26" customWidth="1"/>
    <col min="7430" max="7680" width="12.42578125" style="26"/>
    <col min="7681" max="7681" width="6" style="26" customWidth="1"/>
    <col min="7682" max="7684" width="12.42578125" style="26"/>
    <col min="7685" max="7685" width="18.5703125" style="26" customWidth="1"/>
    <col min="7686" max="7936" width="12.42578125" style="26"/>
    <col min="7937" max="7937" width="6" style="26" customWidth="1"/>
    <col min="7938" max="7940" width="12.42578125" style="26"/>
    <col min="7941" max="7941" width="18.5703125" style="26" customWidth="1"/>
    <col min="7942" max="8192" width="12.42578125" style="26"/>
    <col min="8193" max="8193" width="6" style="26" customWidth="1"/>
    <col min="8194" max="8196" width="12.42578125" style="26"/>
    <col min="8197" max="8197" width="18.5703125" style="26" customWidth="1"/>
    <col min="8198" max="8448" width="12.42578125" style="26"/>
    <col min="8449" max="8449" width="6" style="26" customWidth="1"/>
    <col min="8450" max="8452" width="12.42578125" style="26"/>
    <col min="8453" max="8453" width="18.5703125" style="26" customWidth="1"/>
    <col min="8454" max="8704" width="12.42578125" style="26"/>
    <col min="8705" max="8705" width="6" style="26" customWidth="1"/>
    <col min="8706" max="8708" width="12.42578125" style="26"/>
    <col min="8709" max="8709" width="18.5703125" style="26" customWidth="1"/>
    <col min="8710" max="8960" width="12.42578125" style="26"/>
    <col min="8961" max="8961" width="6" style="26" customWidth="1"/>
    <col min="8962" max="8964" width="12.42578125" style="26"/>
    <col min="8965" max="8965" width="18.5703125" style="26" customWidth="1"/>
    <col min="8966" max="9216" width="12.42578125" style="26"/>
    <col min="9217" max="9217" width="6" style="26" customWidth="1"/>
    <col min="9218" max="9220" width="12.42578125" style="26"/>
    <col min="9221" max="9221" width="18.5703125" style="26" customWidth="1"/>
    <col min="9222" max="9472" width="12.42578125" style="26"/>
    <col min="9473" max="9473" width="6" style="26" customWidth="1"/>
    <col min="9474" max="9476" width="12.42578125" style="26"/>
    <col min="9477" max="9477" width="18.5703125" style="26" customWidth="1"/>
    <col min="9478" max="9728" width="12.42578125" style="26"/>
    <col min="9729" max="9729" width="6" style="26" customWidth="1"/>
    <col min="9730" max="9732" width="12.42578125" style="26"/>
    <col min="9733" max="9733" width="18.5703125" style="26" customWidth="1"/>
    <col min="9734" max="9984" width="12.42578125" style="26"/>
    <col min="9985" max="9985" width="6" style="26" customWidth="1"/>
    <col min="9986" max="9988" width="12.42578125" style="26"/>
    <col min="9989" max="9989" width="18.5703125" style="26" customWidth="1"/>
    <col min="9990" max="10240" width="12.42578125" style="26"/>
    <col min="10241" max="10241" width="6" style="26" customWidth="1"/>
    <col min="10242" max="10244" width="12.42578125" style="26"/>
    <col min="10245" max="10245" width="18.5703125" style="26" customWidth="1"/>
    <col min="10246" max="10496" width="12.42578125" style="26"/>
    <col min="10497" max="10497" width="6" style="26" customWidth="1"/>
    <col min="10498" max="10500" width="12.42578125" style="26"/>
    <col min="10501" max="10501" width="18.5703125" style="26" customWidth="1"/>
    <col min="10502" max="10752" width="12.42578125" style="26"/>
    <col min="10753" max="10753" width="6" style="26" customWidth="1"/>
    <col min="10754" max="10756" width="12.42578125" style="26"/>
    <col min="10757" max="10757" width="18.5703125" style="26" customWidth="1"/>
    <col min="10758" max="11008" width="12.42578125" style="26"/>
    <col min="11009" max="11009" width="6" style="26" customWidth="1"/>
    <col min="11010" max="11012" width="12.42578125" style="26"/>
    <col min="11013" max="11013" width="18.5703125" style="26" customWidth="1"/>
    <col min="11014" max="11264" width="12.42578125" style="26"/>
    <col min="11265" max="11265" width="6" style="26" customWidth="1"/>
    <col min="11266" max="11268" width="12.42578125" style="26"/>
    <col min="11269" max="11269" width="18.5703125" style="26" customWidth="1"/>
    <col min="11270" max="11520" width="12.42578125" style="26"/>
    <col min="11521" max="11521" width="6" style="26" customWidth="1"/>
    <col min="11522" max="11524" width="12.42578125" style="26"/>
    <col min="11525" max="11525" width="18.5703125" style="26" customWidth="1"/>
    <col min="11526" max="11776" width="12.42578125" style="26"/>
    <col min="11777" max="11777" width="6" style="26" customWidth="1"/>
    <col min="11778" max="11780" width="12.42578125" style="26"/>
    <col min="11781" max="11781" width="18.5703125" style="26" customWidth="1"/>
    <col min="11782" max="12032" width="12.42578125" style="26"/>
    <col min="12033" max="12033" width="6" style="26" customWidth="1"/>
    <col min="12034" max="12036" width="12.42578125" style="26"/>
    <col min="12037" max="12037" width="18.5703125" style="26" customWidth="1"/>
    <col min="12038" max="12288" width="12.42578125" style="26"/>
    <col min="12289" max="12289" width="6" style="26" customWidth="1"/>
    <col min="12290" max="12292" width="12.42578125" style="26"/>
    <col min="12293" max="12293" width="18.5703125" style="26" customWidth="1"/>
    <col min="12294" max="12544" width="12.42578125" style="26"/>
    <col min="12545" max="12545" width="6" style="26" customWidth="1"/>
    <col min="12546" max="12548" width="12.42578125" style="26"/>
    <col min="12549" max="12549" width="18.5703125" style="26" customWidth="1"/>
    <col min="12550" max="12800" width="12.42578125" style="26"/>
    <col min="12801" max="12801" width="6" style="26" customWidth="1"/>
    <col min="12802" max="12804" width="12.42578125" style="26"/>
    <col min="12805" max="12805" width="18.5703125" style="26" customWidth="1"/>
    <col min="12806" max="13056" width="12.42578125" style="26"/>
    <col min="13057" max="13057" width="6" style="26" customWidth="1"/>
    <col min="13058" max="13060" width="12.42578125" style="26"/>
    <col min="13061" max="13061" width="18.5703125" style="26" customWidth="1"/>
    <col min="13062" max="13312" width="12.42578125" style="26"/>
    <col min="13313" max="13313" width="6" style="26" customWidth="1"/>
    <col min="13314" max="13316" width="12.42578125" style="26"/>
    <col min="13317" max="13317" width="18.5703125" style="26" customWidth="1"/>
    <col min="13318" max="13568" width="12.42578125" style="26"/>
    <col min="13569" max="13569" width="6" style="26" customWidth="1"/>
    <col min="13570" max="13572" width="12.42578125" style="26"/>
    <col min="13573" max="13573" width="18.5703125" style="26" customWidth="1"/>
    <col min="13574" max="13824" width="12.42578125" style="26"/>
    <col min="13825" max="13825" width="6" style="26" customWidth="1"/>
    <col min="13826" max="13828" width="12.42578125" style="26"/>
    <col min="13829" max="13829" width="18.5703125" style="26" customWidth="1"/>
    <col min="13830" max="14080" width="12.42578125" style="26"/>
    <col min="14081" max="14081" width="6" style="26" customWidth="1"/>
    <col min="14082" max="14084" width="12.42578125" style="26"/>
    <col min="14085" max="14085" width="18.5703125" style="26" customWidth="1"/>
    <col min="14086" max="14336" width="12.42578125" style="26"/>
    <col min="14337" max="14337" width="6" style="26" customWidth="1"/>
    <col min="14338" max="14340" width="12.42578125" style="26"/>
    <col min="14341" max="14341" width="18.5703125" style="26" customWidth="1"/>
    <col min="14342" max="14592" width="12.42578125" style="26"/>
    <col min="14593" max="14593" width="6" style="26" customWidth="1"/>
    <col min="14594" max="14596" width="12.42578125" style="26"/>
    <col min="14597" max="14597" width="18.5703125" style="26" customWidth="1"/>
    <col min="14598" max="14848" width="12.42578125" style="26"/>
    <col min="14849" max="14849" width="6" style="26" customWidth="1"/>
    <col min="14850" max="14852" width="12.42578125" style="26"/>
    <col min="14853" max="14853" width="18.5703125" style="26" customWidth="1"/>
    <col min="14854" max="15104" width="12.42578125" style="26"/>
    <col min="15105" max="15105" width="6" style="26" customWidth="1"/>
    <col min="15106" max="15108" width="12.42578125" style="26"/>
    <col min="15109" max="15109" width="18.5703125" style="26" customWidth="1"/>
    <col min="15110" max="15360" width="12.42578125" style="26"/>
    <col min="15361" max="15361" width="6" style="26" customWidth="1"/>
    <col min="15362" max="15364" width="12.42578125" style="26"/>
    <col min="15365" max="15365" width="18.5703125" style="26" customWidth="1"/>
    <col min="15366" max="15616" width="12.42578125" style="26"/>
    <col min="15617" max="15617" width="6" style="26" customWidth="1"/>
    <col min="15618" max="15620" width="12.42578125" style="26"/>
    <col min="15621" max="15621" width="18.5703125" style="26" customWidth="1"/>
    <col min="15622" max="15872" width="12.42578125" style="26"/>
    <col min="15873" max="15873" width="6" style="26" customWidth="1"/>
    <col min="15874" max="15876" width="12.42578125" style="26"/>
    <col min="15877" max="15877" width="18.5703125" style="26" customWidth="1"/>
    <col min="15878" max="16128" width="12.42578125" style="26"/>
    <col min="16129" max="16129" width="6" style="26" customWidth="1"/>
    <col min="16130" max="16132" width="12.42578125" style="26"/>
    <col min="16133" max="16133" width="18.5703125" style="26" customWidth="1"/>
    <col min="16134" max="16384" width="12.42578125" style="26"/>
  </cols>
  <sheetData>
    <row r="1" spans="2:11" x14ac:dyDescent="0.25">
      <c r="B1" s="7" t="s">
        <v>1</v>
      </c>
      <c r="I1" s="8" t="s">
        <v>107</v>
      </c>
    </row>
    <row r="2" spans="2:11" x14ac:dyDescent="0.25">
      <c r="B2" s="7" t="s">
        <v>108</v>
      </c>
    </row>
    <row r="3" spans="2:11" x14ac:dyDescent="0.25">
      <c r="B3" s="7" t="s">
        <v>186</v>
      </c>
    </row>
    <row r="4" spans="2:11" x14ac:dyDescent="0.25">
      <c r="B4" s="9"/>
      <c r="C4" s="53"/>
      <c r="D4" s="53"/>
      <c r="E4" s="53"/>
      <c r="F4" s="53"/>
      <c r="G4" s="53"/>
      <c r="H4" s="53"/>
      <c r="I4" s="53"/>
      <c r="J4" s="53"/>
    </row>
    <row r="6" spans="2:11" x14ac:dyDescent="0.25">
      <c r="B6" s="11"/>
      <c r="E6" s="714">
        <v>2018</v>
      </c>
      <c r="F6" s="714"/>
      <c r="G6" s="714">
        <v>2017</v>
      </c>
      <c r="H6" s="714"/>
    </row>
    <row r="7" spans="2:11" x14ac:dyDescent="0.25">
      <c r="E7" s="25" t="s">
        <v>109</v>
      </c>
      <c r="F7" s="119" t="s">
        <v>50</v>
      </c>
      <c r="G7" s="119" t="s">
        <v>109</v>
      </c>
      <c r="H7" s="119" t="s">
        <v>50</v>
      </c>
    </row>
    <row r="8" spans="2:11" x14ac:dyDescent="0.25">
      <c r="E8" s="61"/>
      <c r="F8" s="71"/>
      <c r="G8" s="71"/>
      <c r="H8" s="61"/>
    </row>
    <row r="9" spans="2:11" x14ac:dyDescent="0.25">
      <c r="B9" s="11"/>
      <c r="E9" s="61"/>
      <c r="F9" s="71"/>
      <c r="G9" s="71"/>
      <c r="H9" s="61"/>
    </row>
    <row r="10" spans="2:11" x14ac:dyDescent="0.25">
      <c r="B10" s="24" t="s">
        <v>110</v>
      </c>
      <c r="E10" s="61"/>
      <c r="F10" s="82"/>
      <c r="G10" s="82"/>
      <c r="H10" s="61"/>
    </row>
    <row r="11" spans="2:11" x14ac:dyDescent="0.25">
      <c r="B11" s="11"/>
      <c r="E11" s="61"/>
      <c r="F11" s="61"/>
      <c r="G11" s="83"/>
      <c r="H11" s="61"/>
    </row>
    <row r="12" spans="2:11" x14ac:dyDescent="0.25">
      <c r="B12" s="22" t="s">
        <v>111</v>
      </c>
      <c r="F12" s="62">
        <v>295654.80000000005</v>
      </c>
      <c r="G12" s="83"/>
      <c r="H12" s="62">
        <v>292269</v>
      </c>
      <c r="J12" s="84"/>
      <c r="K12" s="61"/>
    </row>
    <row r="13" spans="2:11" x14ac:dyDescent="0.25">
      <c r="B13" s="22" t="s">
        <v>112</v>
      </c>
      <c r="F13" s="62">
        <v>61412.35</v>
      </c>
      <c r="H13" s="62">
        <v>44800.11</v>
      </c>
      <c r="J13" s="84"/>
      <c r="K13" s="61"/>
    </row>
    <row r="14" spans="2:11" x14ac:dyDescent="0.25">
      <c r="B14" s="22" t="s">
        <v>113</v>
      </c>
      <c r="F14" s="62">
        <v>22142.370000000003</v>
      </c>
      <c r="G14" s="63"/>
      <c r="H14" s="62">
        <v>27751.96</v>
      </c>
      <c r="J14" s="84"/>
      <c r="K14" s="61"/>
    </row>
    <row r="15" spans="2:11" ht="12.75" customHeight="1" x14ac:dyDescent="0.25">
      <c r="B15" s="22" t="s">
        <v>114</v>
      </c>
      <c r="F15" s="62">
        <v>303.83999999999997</v>
      </c>
      <c r="G15" s="63"/>
      <c r="H15" s="62">
        <v>371.51999999999992</v>
      </c>
      <c r="J15" s="84"/>
      <c r="K15" s="61"/>
    </row>
    <row r="16" spans="2:11" x14ac:dyDescent="0.25">
      <c r="B16" s="22" t="s">
        <v>115</v>
      </c>
      <c r="F16" s="62">
        <v>77310.95</v>
      </c>
      <c r="G16" s="63"/>
      <c r="H16" s="62">
        <v>73725.38</v>
      </c>
      <c r="J16" s="84"/>
      <c r="K16" s="61"/>
    </row>
    <row r="17" spans="2:11" x14ac:dyDescent="0.25">
      <c r="B17" s="22" t="s">
        <v>116</v>
      </c>
      <c r="E17" s="61"/>
      <c r="F17" s="62">
        <v>11303</v>
      </c>
      <c r="H17" s="62">
        <v>16398.519999999997</v>
      </c>
      <c r="J17" s="84"/>
      <c r="K17" s="61"/>
    </row>
    <row r="18" spans="2:11" x14ac:dyDescent="0.25">
      <c r="B18" s="22" t="s">
        <v>117</v>
      </c>
      <c r="E18" s="61"/>
      <c r="F18" s="62">
        <v>34970.82</v>
      </c>
      <c r="G18" s="63"/>
      <c r="H18" s="62">
        <v>34181.82</v>
      </c>
      <c r="J18" s="84"/>
      <c r="K18" s="61"/>
    </row>
    <row r="19" spans="2:11" x14ac:dyDescent="0.25">
      <c r="B19" s="22" t="s">
        <v>118</v>
      </c>
      <c r="E19" s="61"/>
      <c r="F19" s="62">
        <v>11935</v>
      </c>
      <c r="G19" s="63"/>
      <c r="H19" s="62">
        <v>14212</v>
      </c>
      <c r="J19" s="84"/>
      <c r="K19" s="61"/>
    </row>
    <row r="20" spans="2:11" x14ac:dyDescent="0.25">
      <c r="B20" s="22" t="s">
        <v>119</v>
      </c>
      <c r="E20" s="69"/>
      <c r="F20" s="62">
        <v>1099.83</v>
      </c>
      <c r="G20" s="63"/>
      <c r="H20" s="62">
        <v>704.2</v>
      </c>
      <c r="J20" s="84"/>
      <c r="K20" s="61"/>
    </row>
    <row r="21" spans="2:11" x14ac:dyDescent="0.25">
      <c r="B21" s="22" t="s">
        <v>120</v>
      </c>
      <c r="E21" s="69"/>
      <c r="F21" s="62">
        <v>0</v>
      </c>
      <c r="G21" s="63"/>
      <c r="H21" s="62">
        <v>1943.5</v>
      </c>
      <c r="J21" s="84"/>
      <c r="K21" s="61"/>
    </row>
    <row r="22" spans="2:11" x14ac:dyDescent="0.25">
      <c r="B22" s="22" t="s">
        <v>121</v>
      </c>
      <c r="E22" s="69"/>
      <c r="F22" s="62">
        <v>2500</v>
      </c>
      <c r="G22" s="63"/>
      <c r="H22" s="62">
        <v>2400</v>
      </c>
      <c r="J22" s="84"/>
      <c r="K22" s="61"/>
    </row>
    <row r="23" spans="2:11" x14ac:dyDescent="0.25">
      <c r="B23" s="22" t="s">
        <v>122</v>
      </c>
      <c r="E23" s="69"/>
      <c r="F23" s="62">
        <v>5159.0599999999995</v>
      </c>
      <c r="G23" s="63"/>
      <c r="H23" s="62">
        <v>3138.15</v>
      </c>
      <c r="J23" s="84"/>
      <c r="K23" s="61"/>
    </row>
    <row r="24" spans="2:11" x14ac:dyDescent="0.25">
      <c r="B24" s="22" t="s">
        <v>123</v>
      </c>
      <c r="E24" s="69"/>
      <c r="F24" s="62"/>
      <c r="G24" s="69"/>
      <c r="H24" s="62"/>
      <c r="J24" s="84"/>
      <c r="K24" s="61"/>
    </row>
    <row r="25" spans="2:11" x14ac:dyDescent="0.25">
      <c r="B25" s="22" t="s">
        <v>124</v>
      </c>
      <c r="E25" s="69"/>
      <c r="F25" s="62">
        <v>11933.320000000003</v>
      </c>
      <c r="G25" s="69"/>
      <c r="H25" s="62">
        <v>13646.099999999999</v>
      </c>
      <c r="J25" s="84"/>
      <c r="K25" s="61"/>
    </row>
    <row r="26" spans="2:11" x14ac:dyDescent="0.25">
      <c r="B26" s="22" t="s">
        <v>125</v>
      </c>
      <c r="E26" s="69"/>
      <c r="F26" s="62">
        <v>1656.55</v>
      </c>
      <c r="G26" s="69"/>
      <c r="H26" s="62">
        <v>1522.0499999999997</v>
      </c>
    </row>
    <row r="27" spans="2:11" ht="3.75" customHeight="1" x14ac:dyDescent="0.25">
      <c r="E27" s="13"/>
      <c r="F27" s="69"/>
      <c r="G27" s="8"/>
      <c r="H27" s="69"/>
    </row>
    <row r="28" spans="2:11" ht="17.100000000000001" customHeight="1" thickBot="1" x14ac:dyDescent="0.3">
      <c r="B28" s="22"/>
      <c r="E28" s="13"/>
      <c r="F28" s="85">
        <v>537381.89000000013</v>
      </c>
      <c r="G28" s="79"/>
      <c r="H28" s="85">
        <v>527064.31000000017</v>
      </c>
      <c r="K28" s="26">
        <f>'[1]section 2'!J19</f>
        <v>0</v>
      </c>
    </row>
    <row r="29" spans="2:11" ht="5.0999999999999996" customHeight="1" thickTop="1" x14ac:dyDescent="0.25">
      <c r="E29" s="13"/>
      <c r="F29" s="69"/>
      <c r="G29" s="69"/>
      <c r="H29" s="69"/>
    </row>
    <row r="30" spans="2:11" ht="5.0999999999999996" customHeight="1" x14ac:dyDescent="0.25">
      <c r="E30" s="13"/>
      <c r="F30" s="69"/>
      <c r="G30" s="69"/>
      <c r="H30" s="69"/>
    </row>
    <row r="31" spans="2:11" x14ac:dyDescent="0.25">
      <c r="E31" s="13"/>
      <c r="F31" s="13"/>
      <c r="G31" s="13"/>
      <c r="H31" s="13"/>
    </row>
    <row r="32" spans="2:11" x14ac:dyDescent="0.25">
      <c r="E32" s="13"/>
      <c r="F32" s="69"/>
      <c r="G32" s="69"/>
      <c r="H32" s="13"/>
    </row>
    <row r="33" spans="2:8" ht="3.75" customHeight="1" x14ac:dyDescent="0.25">
      <c r="E33" s="13"/>
      <c r="F33" s="13"/>
      <c r="G33" s="13"/>
      <c r="H33" s="13"/>
    </row>
    <row r="34" spans="2:8" ht="15" customHeight="1" x14ac:dyDescent="0.25">
      <c r="C34" s="61"/>
      <c r="E34" s="13"/>
      <c r="F34" s="27"/>
      <c r="G34" s="27"/>
      <c r="H34" s="69"/>
    </row>
    <row r="35" spans="2:8" ht="5.0999999999999996" customHeight="1" x14ac:dyDescent="0.25"/>
    <row r="36" spans="2:8" x14ac:dyDescent="0.25">
      <c r="F36" s="77"/>
    </row>
    <row r="39" spans="2:8" x14ac:dyDescent="0.25">
      <c r="B39" s="11"/>
    </row>
  </sheetData>
  <mergeCells count="2">
    <mergeCell ref="E6:F6"/>
    <mergeCell ref="G6:H6"/>
  </mergeCells>
  <pageMargins left="0.7" right="0.7" top="0.75" bottom="0.75" header="0.3" footer="0.3"/>
  <pageSetup paperSize="9" scale="64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49"/>
  <sheetViews>
    <sheetView zoomScale="75" zoomScaleNormal="75" workbookViewId="0">
      <selection activeCell="B17" sqref="B17"/>
    </sheetView>
  </sheetViews>
  <sheetFormatPr defaultColWidth="12.42578125" defaultRowHeight="13.5" x14ac:dyDescent="0.25"/>
  <cols>
    <col min="1" max="1" width="8.5703125" style="26" customWidth="1"/>
    <col min="2" max="5" width="12.42578125" style="26"/>
    <col min="6" max="6" width="17.7109375" style="26" customWidth="1"/>
    <col min="7" max="7" width="12.42578125" style="26"/>
    <col min="8" max="8" width="17.7109375" style="26" customWidth="1"/>
    <col min="9" max="11" width="12.42578125" style="26"/>
    <col min="12" max="12" width="16.28515625" style="26" customWidth="1"/>
    <col min="13" max="256" width="12.42578125" style="26"/>
    <col min="257" max="257" width="8.5703125" style="26" customWidth="1"/>
    <col min="258" max="261" width="12.42578125" style="26"/>
    <col min="262" max="262" width="15" style="26" customWidth="1"/>
    <col min="263" max="267" width="12.42578125" style="26"/>
    <col min="268" max="268" width="16.28515625" style="26" customWidth="1"/>
    <col min="269" max="512" width="12.42578125" style="26"/>
    <col min="513" max="513" width="8.5703125" style="26" customWidth="1"/>
    <col min="514" max="517" width="12.42578125" style="26"/>
    <col min="518" max="518" width="15" style="26" customWidth="1"/>
    <col min="519" max="523" width="12.42578125" style="26"/>
    <col min="524" max="524" width="16.28515625" style="26" customWidth="1"/>
    <col min="525" max="768" width="12.42578125" style="26"/>
    <col min="769" max="769" width="8.5703125" style="26" customWidth="1"/>
    <col min="770" max="773" width="12.42578125" style="26"/>
    <col min="774" max="774" width="15" style="26" customWidth="1"/>
    <col min="775" max="779" width="12.42578125" style="26"/>
    <col min="780" max="780" width="16.28515625" style="26" customWidth="1"/>
    <col min="781" max="1024" width="12.42578125" style="26"/>
    <col min="1025" max="1025" width="8.5703125" style="26" customWidth="1"/>
    <col min="1026" max="1029" width="12.42578125" style="26"/>
    <col min="1030" max="1030" width="15" style="26" customWidth="1"/>
    <col min="1031" max="1035" width="12.42578125" style="26"/>
    <col min="1036" max="1036" width="16.28515625" style="26" customWidth="1"/>
    <col min="1037" max="1280" width="12.42578125" style="26"/>
    <col min="1281" max="1281" width="8.5703125" style="26" customWidth="1"/>
    <col min="1282" max="1285" width="12.42578125" style="26"/>
    <col min="1286" max="1286" width="15" style="26" customWidth="1"/>
    <col min="1287" max="1291" width="12.42578125" style="26"/>
    <col min="1292" max="1292" width="16.28515625" style="26" customWidth="1"/>
    <col min="1293" max="1536" width="12.42578125" style="26"/>
    <col min="1537" max="1537" width="8.5703125" style="26" customWidth="1"/>
    <col min="1538" max="1541" width="12.42578125" style="26"/>
    <col min="1542" max="1542" width="15" style="26" customWidth="1"/>
    <col min="1543" max="1547" width="12.42578125" style="26"/>
    <col min="1548" max="1548" width="16.28515625" style="26" customWidth="1"/>
    <col min="1549" max="1792" width="12.42578125" style="26"/>
    <col min="1793" max="1793" width="8.5703125" style="26" customWidth="1"/>
    <col min="1794" max="1797" width="12.42578125" style="26"/>
    <col min="1798" max="1798" width="15" style="26" customWidth="1"/>
    <col min="1799" max="1803" width="12.42578125" style="26"/>
    <col min="1804" max="1804" width="16.28515625" style="26" customWidth="1"/>
    <col min="1805" max="2048" width="12.42578125" style="26"/>
    <col min="2049" max="2049" width="8.5703125" style="26" customWidth="1"/>
    <col min="2050" max="2053" width="12.42578125" style="26"/>
    <col min="2054" max="2054" width="15" style="26" customWidth="1"/>
    <col min="2055" max="2059" width="12.42578125" style="26"/>
    <col min="2060" max="2060" width="16.28515625" style="26" customWidth="1"/>
    <col min="2061" max="2304" width="12.42578125" style="26"/>
    <col min="2305" max="2305" width="8.5703125" style="26" customWidth="1"/>
    <col min="2306" max="2309" width="12.42578125" style="26"/>
    <col min="2310" max="2310" width="15" style="26" customWidth="1"/>
    <col min="2311" max="2315" width="12.42578125" style="26"/>
    <col min="2316" max="2316" width="16.28515625" style="26" customWidth="1"/>
    <col min="2317" max="2560" width="12.42578125" style="26"/>
    <col min="2561" max="2561" width="8.5703125" style="26" customWidth="1"/>
    <col min="2562" max="2565" width="12.42578125" style="26"/>
    <col min="2566" max="2566" width="15" style="26" customWidth="1"/>
    <col min="2567" max="2571" width="12.42578125" style="26"/>
    <col min="2572" max="2572" width="16.28515625" style="26" customWidth="1"/>
    <col min="2573" max="2816" width="12.42578125" style="26"/>
    <col min="2817" max="2817" width="8.5703125" style="26" customWidth="1"/>
    <col min="2818" max="2821" width="12.42578125" style="26"/>
    <col min="2822" max="2822" width="15" style="26" customWidth="1"/>
    <col min="2823" max="2827" width="12.42578125" style="26"/>
    <col min="2828" max="2828" width="16.28515625" style="26" customWidth="1"/>
    <col min="2829" max="3072" width="12.42578125" style="26"/>
    <col min="3073" max="3073" width="8.5703125" style="26" customWidth="1"/>
    <col min="3074" max="3077" width="12.42578125" style="26"/>
    <col min="3078" max="3078" width="15" style="26" customWidth="1"/>
    <col min="3079" max="3083" width="12.42578125" style="26"/>
    <col min="3084" max="3084" width="16.28515625" style="26" customWidth="1"/>
    <col min="3085" max="3328" width="12.42578125" style="26"/>
    <col min="3329" max="3329" width="8.5703125" style="26" customWidth="1"/>
    <col min="3330" max="3333" width="12.42578125" style="26"/>
    <col min="3334" max="3334" width="15" style="26" customWidth="1"/>
    <col min="3335" max="3339" width="12.42578125" style="26"/>
    <col min="3340" max="3340" width="16.28515625" style="26" customWidth="1"/>
    <col min="3341" max="3584" width="12.42578125" style="26"/>
    <col min="3585" max="3585" width="8.5703125" style="26" customWidth="1"/>
    <col min="3586" max="3589" width="12.42578125" style="26"/>
    <col min="3590" max="3590" width="15" style="26" customWidth="1"/>
    <col min="3591" max="3595" width="12.42578125" style="26"/>
    <col min="3596" max="3596" width="16.28515625" style="26" customWidth="1"/>
    <col min="3597" max="3840" width="12.42578125" style="26"/>
    <col min="3841" max="3841" width="8.5703125" style="26" customWidth="1"/>
    <col min="3842" max="3845" width="12.42578125" style="26"/>
    <col min="3846" max="3846" width="15" style="26" customWidth="1"/>
    <col min="3847" max="3851" width="12.42578125" style="26"/>
    <col min="3852" max="3852" width="16.28515625" style="26" customWidth="1"/>
    <col min="3853" max="4096" width="12.42578125" style="26"/>
    <col min="4097" max="4097" width="8.5703125" style="26" customWidth="1"/>
    <col min="4098" max="4101" width="12.42578125" style="26"/>
    <col min="4102" max="4102" width="15" style="26" customWidth="1"/>
    <col min="4103" max="4107" width="12.42578125" style="26"/>
    <col min="4108" max="4108" width="16.28515625" style="26" customWidth="1"/>
    <col min="4109" max="4352" width="12.42578125" style="26"/>
    <col min="4353" max="4353" width="8.5703125" style="26" customWidth="1"/>
    <col min="4354" max="4357" width="12.42578125" style="26"/>
    <col min="4358" max="4358" width="15" style="26" customWidth="1"/>
    <col min="4359" max="4363" width="12.42578125" style="26"/>
    <col min="4364" max="4364" width="16.28515625" style="26" customWidth="1"/>
    <col min="4365" max="4608" width="12.42578125" style="26"/>
    <col min="4609" max="4609" width="8.5703125" style="26" customWidth="1"/>
    <col min="4610" max="4613" width="12.42578125" style="26"/>
    <col min="4614" max="4614" width="15" style="26" customWidth="1"/>
    <col min="4615" max="4619" width="12.42578125" style="26"/>
    <col min="4620" max="4620" width="16.28515625" style="26" customWidth="1"/>
    <col min="4621" max="4864" width="12.42578125" style="26"/>
    <col min="4865" max="4865" width="8.5703125" style="26" customWidth="1"/>
    <col min="4866" max="4869" width="12.42578125" style="26"/>
    <col min="4870" max="4870" width="15" style="26" customWidth="1"/>
    <col min="4871" max="4875" width="12.42578125" style="26"/>
    <col min="4876" max="4876" width="16.28515625" style="26" customWidth="1"/>
    <col min="4877" max="5120" width="12.42578125" style="26"/>
    <col min="5121" max="5121" width="8.5703125" style="26" customWidth="1"/>
    <col min="5122" max="5125" width="12.42578125" style="26"/>
    <col min="5126" max="5126" width="15" style="26" customWidth="1"/>
    <col min="5127" max="5131" width="12.42578125" style="26"/>
    <col min="5132" max="5132" width="16.28515625" style="26" customWidth="1"/>
    <col min="5133" max="5376" width="12.42578125" style="26"/>
    <col min="5377" max="5377" width="8.5703125" style="26" customWidth="1"/>
    <col min="5378" max="5381" width="12.42578125" style="26"/>
    <col min="5382" max="5382" width="15" style="26" customWidth="1"/>
    <col min="5383" max="5387" width="12.42578125" style="26"/>
    <col min="5388" max="5388" width="16.28515625" style="26" customWidth="1"/>
    <col min="5389" max="5632" width="12.42578125" style="26"/>
    <col min="5633" max="5633" width="8.5703125" style="26" customWidth="1"/>
    <col min="5634" max="5637" width="12.42578125" style="26"/>
    <col min="5638" max="5638" width="15" style="26" customWidth="1"/>
    <col min="5639" max="5643" width="12.42578125" style="26"/>
    <col min="5644" max="5644" width="16.28515625" style="26" customWidth="1"/>
    <col min="5645" max="5888" width="12.42578125" style="26"/>
    <col min="5889" max="5889" width="8.5703125" style="26" customWidth="1"/>
    <col min="5890" max="5893" width="12.42578125" style="26"/>
    <col min="5894" max="5894" width="15" style="26" customWidth="1"/>
    <col min="5895" max="5899" width="12.42578125" style="26"/>
    <col min="5900" max="5900" width="16.28515625" style="26" customWidth="1"/>
    <col min="5901" max="6144" width="12.42578125" style="26"/>
    <col min="6145" max="6145" width="8.5703125" style="26" customWidth="1"/>
    <col min="6146" max="6149" width="12.42578125" style="26"/>
    <col min="6150" max="6150" width="15" style="26" customWidth="1"/>
    <col min="6151" max="6155" width="12.42578125" style="26"/>
    <col min="6156" max="6156" width="16.28515625" style="26" customWidth="1"/>
    <col min="6157" max="6400" width="12.42578125" style="26"/>
    <col min="6401" max="6401" width="8.5703125" style="26" customWidth="1"/>
    <col min="6402" max="6405" width="12.42578125" style="26"/>
    <col min="6406" max="6406" width="15" style="26" customWidth="1"/>
    <col min="6407" max="6411" width="12.42578125" style="26"/>
    <col min="6412" max="6412" width="16.28515625" style="26" customWidth="1"/>
    <col min="6413" max="6656" width="12.42578125" style="26"/>
    <col min="6657" max="6657" width="8.5703125" style="26" customWidth="1"/>
    <col min="6658" max="6661" width="12.42578125" style="26"/>
    <col min="6662" max="6662" width="15" style="26" customWidth="1"/>
    <col min="6663" max="6667" width="12.42578125" style="26"/>
    <col min="6668" max="6668" width="16.28515625" style="26" customWidth="1"/>
    <col min="6669" max="6912" width="12.42578125" style="26"/>
    <col min="6913" max="6913" width="8.5703125" style="26" customWidth="1"/>
    <col min="6914" max="6917" width="12.42578125" style="26"/>
    <col min="6918" max="6918" width="15" style="26" customWidth="1"/>
    <col min="6919" max="6923" width="12.42578125" style="26"/>
    <col min="6924" max="6924" width="16.28515625" style="26" customWidth="1"/>
    <col min="6925" max="7168" width="12.42578125" style="26"/>
    <col min="7169" max="7169" width="8.5703125" style="26" customWidth="1"/>
    <col min="7170" max="7173" width="12.42578125" style="26"/>
    <col min="7174" max="7174" width="15" style="26" customWidth="1"/>
    <col min="7175" max="7179" width="12.42578125" style="26"/>
    <col min="7180" max="7180" width="16.28515625" style="26" customWidth="1"/>
    <col min="7181" max="7424" width="12.42578125" style="26"/>
    <col min="7425" max="7425" width="8.5703125" style="26" customWidth="1"/>
    <col min="7426" max="7429" width="12.42578125" style="26"/>
    <col min="7430" max="7430" width="15" style="26" customWidth="1"/>
    <col min="7431" max="7435" width="12.42578125" style="26"/>
    <col min="7436" max="7436" width="16.28515625" style="26" customWidth="1"/>
    <col min="7437" max="7680" width="12.42578125" style="26"/>
    <col min="7681" max="7681" width="8.5703125" style="26" customWidth="1"/>
    <col min="7682" max="7685" width="12.42578125" style="26"/>
    <col min="7686" max="7686" width="15" style="26" customWidth="1"/>
    <col min="7687" max="7691" width="12.42578125" style="26"/>
    <col min="7692" max="7692" width="16.28515625" style="26" customWidth="1"/>
    <col min="7693" max="7936" width="12.42578125" style="26"/>
    <col min="7937" max="7937" width="8.5703125" style="26" customWidth="1"/>
    <col min="7938" max="7941" width="12.42578125" style="26"/>
    <col min="7942" max="7942" width="15" style="26" customWidth="1"/>
    <col min="7943" max="7947" width="12.42578125" style="26"/>
    <col min="7948" max="7948" width="16.28515625" style="26" customWidth="1"/>
    <col min="7949" max="8192" width="12.42578125" style="26"/>
    <col min="8193" max="8193" width="8.5703125" style="26" customWidth="1"/>
    <col min="8194" max="8197" width="12.42578125" style="26"/>
    <col min="8198" max="8198" width="15" style="26" customWidth="1"/>
    <col min="8199" max="8203" width="12.42578125" style="26"/>
    <col min="8204" max="8204" width="16.28515625" style="26" customWidth="1"/>
    <col min="8205" max="8448" width="12.42578125" style="26"/>
    <col min="8449" max="8449" width="8.5703125" style="26" customWidth="1"/>
    <col min="8450" max="8453" width="12.42578125" style="26"/>
    <col min="8454" max="8454" width="15" style="26" customWidth="1"/>
    <col min="8455" max="8459" width="12.42578125" style="26"/>
    <col min="8460" max="8460" width="16.28515625" style="26" customWidth="1"/>
    <col min="8461" max="8704" width="12.42578125" style="26"/>
    <col min="8705" max="8705" width="8.5703125" style="26" customWidth="1"/>
    <col min="8706" max="8709" width="12.42578125" style="26"/>
    <col min="8710" max="8710" width="15" style="26" customWidth="1"/>
    <col min="8711" max="8715" width="12.42578125" style="26"/>
    <col min="8716" max="8716" width="16.28515625" style="26" customWidth="1"/>
    <col min="8717" max="8960" width="12.42578125" style="26"/>
    <col min="8961" max="8961" width="8.5703125" style="26" customWidth="1"/>
    <col min="8962" max="8965" width="12.42578125" style="26"/>
    <col min="8966" max="8966" width="15" style="26" customWidth="1"/>
    <col min="8967" max="8971" width="12.42578125" style="26"/>
    <col min="8972" max="8972" width="16.28515625" style="26" customWidth="1"/>
    <col min="8973" max="9216" width="12.42578125" style="26"/>
    <col min="9217" max="9217" width="8.5703125" style="26" customWidth="1"/>
    <col min="9218" max="9221" width="12.42578125" style="26"/>
    <col min="9222" max="9222" width="15" style="26" customWidth="1"/>
    <col min="9223" max="9227" width="12.42578125" style="26"/>
    <col min="9228" max="9228" width="16.28515625" style="26" customWidth="1"/>
    <col min="9229" max="9472" width="12.42578125" style="26"/>
    <col min="9473" max="9473" width="8.5703125" style="26" customWidth="1"/>
    <col min="9474" max="9477" width="12.42578125" style="26"/>
    <col min="9478" max="9478" width="15" style="26" customWidth="1"/>
    <col min="9479" max="9483" width="12.42578125" style="26"/>
    <col min="9484" max="9484" width="16.28515625" style="26" customWidth="1"/>
    <col min="9485" max="9728" width="12.42578125" style="26"/>
    <col min="9729" max="9729" width="8.5703125" style="26" customWidth="1"/>
    <col min="9730" max="9733" width="12.42578125" style="26"/>
    <col min="9734" max="9734" width="15" style="26" customWidth="1"/>
    <col min="9735" max="9739" width="12.42578125" style="26"/>
    <col min="9740" max="9740" width="16.28515625" style="26" customWidth="1"/>
    <col min="9741" max="9984" width="12.42578125" style="26"/>
    <col min="9985" max="9985" width="8.5703125" style="26" customWidth="1"/>
    <col min="9986" max="9989" width="12.42578125" style="26"/>
    <col min="9990" max="9990" width="15" style="26" customWidth="1"/>
    <col min="9991" max="9995" width="12.42578125" style="26"/>
    <col min="9996" max="9996" width="16.28515625" style="26" customWidth="1"/>
    <col min="9997" max="10240" width="12.42578125" style="26"/>
    <col min="10241" max="10241" width="8.5703125" style="26" customWidth="1"/>
    <col min="10242" max="10245" width="12.42578125" style="26"/>
    <col min="10246" max="10246" width="15" style="26" customWidth="1"/>
    <col min="10247" max="10251" width="12.42578125" style="26"/>
    <col min="10252" max="10252" width="16.28515625" style="26" customWidth="1"/>
    <col min="10253" max="10496" width="12.42578125" style="26"/>
    <col min="10497" max="10497" width="8.5703125" style="26" customWidth="1"/>
    <col min="10498" max="10501" width="12.42578125" style="26"/>
    <col min="10502" max="10502" width="15" style="26" customWidth="1"/>
    <col min="10503" max="10507" width="12.42578125" style="26"/>
    <col min="10508" max="10508" width="16.28515625" style="26" customWidth="1"/>
    <col min="10509" max="10752" width="12.42578125" style="26"/>
    <col min="10753" max="10753" width="8.5703125" style="26" customWidth="1"/>
    <col min="10754" max="10757" width="12.42578125" style="26"/>
    <col min="10758" max="10758" width="15" style="26" customWidth="1"/>
    <col min="10759" max="10763" width="12.42578125" style="26"/>
    <col min="10764" max="10764" width="16.28515625" style="26" customWidth="1"/>
    <col min="10765" max="11008" width="12.42578125" style="26"/>
    <col min="11009" max="11009" width="8.5703125" style="26" customWidth="1"/>
    <col min="11010" max="11013" width="12.42578125" style="26"/>
    <col min="11014" max="11014" width="15" style="26" customWidth="1"/>
    <col min="11015" max="11019" width="12.42578125" style="26"/>
    <col min="11020" max="11020" width="16.28515625" style="26" customWidth="1"/>
    <col min="11021" max="11264" width="12.42578125" style="26"/>
    <col min="11265" max="11265" width="8.5703125" style="26" customWidth="1"/>
    <col min="11266" max="11269" width="12.42578125" style="26"/>
    <col min="11270" max="11270" width="15" style="26" customWidth="1"/>
    <col min="11271" max="11275" width="12.42578125" style="26"/>
    <col min="11276" max="11276" width="16.28515625" style="26" customWidth="1"/>
    <col min="11277" max="11520" width="12.42578125" style="26"/>
    <col min="11521" max="11521" width="8.5703125" style="26" customWidth="1"/>
    <col min="11522" max="11525" width="12.42578125" style="26"/>
    <col min="11526" max="11526" width="15" style="26" customWidth="1"/>
    <col min="11527" max="11531" width="12.42578125" style="26"/>
    <col min="11532" max="11532" width="16.28515625" style="26" customWidth="1"/>
    <col min="11533" max="11776" width="12.42578125" style="26"/>
    <col min="11777" max="11777" width="8.5703125" style="26" customWidth="1"/>
    <col min="11778" max="11781" width="12.42578125" style="26"/>
    <col min="11782" max="11782" width="15" style="26" customWidth="1"/>
    <col min="11783" max="11787" width="12.42578125" style="26"/>
    <col min="11788" max="11788" width="16.28515625" style="26" customWidth="1"/>
    <col min="11789" max="12032" width="12.42578125" style="26"/>
    <col min="12033" max="12033" width="8.5703125" style="26" customWidth="1"/>
    <col min="12034" max="12037" width="12.42578125" style="26"/>
    <col min="12038" max="12038" width="15" style="26" customWidth="1"/>
    <col min="12039" max="12043" width="12.42578125" style="26"/>
    <col min="12044" max="12044" width="16.28515625" style="26" customWidth="1"/>
    <col min="12045" max="12288" width="12.42578125" style="26"/>
    <col min="12289" max="12289" width="8.5703125" style="26" customWidth="1"/>
    <col min="12290" max="12293" width="12.42578125" style="26"/>
    <col min="12294" max="12294" width="15" style="26" customWidth="1"/>
    <col min="12295" max="12299" width="12.42578125" style="26"/>
    <col min="12300" max="12300" width="16.28515625" style="26" customWidth="1"/>
    <col min="12301" max="12544" width="12.42578125" style="26"/>
    <col min="12545" max="12545" width="8.5703125" style="26" customWidth="1"/>
    <col min="12546" max="12549" width="12.42578125" style="26"/>
    <col min="12550" max="12550" width="15" style="26" customWidth="1"/>
    <col min="12551" max="12555" width="12.42578125" style="26"/>
    <col min="12556" max="12556" width="16.28515625" style="26" customWidth="1"/>
    <col min="12557" max="12800" width="12.42578125" style="26"/>
    <col min="12801" max="12801" width="8.5703125" style="26" customWidth="1"/>
    <col min="12802" max="12805" width="12.42578125" style="26"/>
    <col min="12806" max="12806" width="15" style="26" customWidth="1"/>
    <col min="12807" max="12811" width="12.42578125" style="26"/>
    <col min="12812" max="12812" width="16.28515625" style="26" customWidth="1"/>
    <col min="12813" max="13056" width="12.42578125" style="26"/>
    <col min="13057" max="13057" width="8.5703125" style="26" customWidth="1"/>
    <col min="13058" max="13061" width="12.42578125" style="26"/>
    <col min="13062" max="13062" width="15" style="26" customWidth="1"/>
    <col min="13063" max="13067" width="12.42578125" style="26"/>
    <col min="13068" max="13068" width="16.28515625" style="26" customWidth="1"/>
    <col min="13069" max="13312" width="12.42578125" style="26"/>
    <col min="13313" max="13313" width="8.5703125" style="26" customWidth="1"/>
    <col min="13314" max="13317" width="12.42578125" style="26"/>
    <col min="13318" max="13318" width="15" style="26" customWidth="1"/>
    <col min="13319" max="13323" width="12.42578125" style="26"/>
    <col min="13324" max="13324" width="16.28515625" style="26" customWidth="1"/>
    <col min="13325" max="13568" width="12.42578125" style="26"/>
    <col min="13569" max="13569" width="8.5703125" style="26" customWidth="1"/>
    <col min="13570" max="13573" width="12.42578125" style="26"/>
    <col min="13574" max="13574" width="15" style="26" customWidth="1"/>
    <col min="13575" max="13579" width="12.42578125" style="26"/>
    <col min="13580" max="13580" width="16.28515625" style="26" customWidth="1"/>
    <col min="13581" max="13824" width="12.42578125" style="26"/>
    <col min="13825" max="13825" width="8.5703125" style="26" customWidth="1"/>
    <col min="13826" max="13829" width="12.42578125" style="26"/>
    <col min="13830" max="13830" width="15" style="26" customWidth="1"/>
    <col min="13831" max="13835" width="12.42578125" style="26"/>
    <col min="13836" max="13836" width="16.28515625" style="26" customWidth="1"/>
    <col min="13837" max="14080" width="12.42578125" style="26"/>
    <col min="14081" max="14081" width="8.5703125" style="26" customWidth="1"/>
    <col min="14082" max="14085" width="12.42578125" style="26"/>
    <col min="14086" max="14086" width="15" style="26" customWidth="1"/>
    <col min="14087" max="14091" width="12.42578125" style="26"/>
    <col min="14092" max="14092" width="16.28515625" style="26" customWidth="1"/>
    <col min="14093" max="14336" width="12.42578125" style="26"/>
    <col min="14337" max="14337" width="8.5703125" style="26" customWidth="1"/>
    <col min="14338" max="14341" width="12.42578125" style="26"/>
    <col min="14342" max="14342" width="15" style="26" customWidth="1"/>
    <col min="14343" max="14347" width="12.42578125" style="26"/>
    <col min="14348" max="14348" width="16.28515625" style="26" customWidth="1"/>
    <col min="14349" max="14592" width="12.42578125" style="26"/>
    <col min="14593" max="14593" width="8.5703125" style="26" customWidth="1"/>
    <col min="14594" max="14597" width="12.42578125" style="26"/>
    <col min="14598" max="14598" width="15" style="26" customWidth="1"/>
    <col min="14599" max="14603" width="12.42578125" style="26"/>
    <col min="14604" max="14604" width="16.28515625" style="26" customWidth="1"/>
    <col min="14605" max="14848" width="12.42578125" style="26"/>
    <col min="14849" max="14849" width="8.5703125" style="26" customWidth="1"/>
    <col min="14850" max="14853" width="12.42578125" style="26"/>
    <col min="14854" max="14854" width="15" style="26" customWidth="1"/>
    <col min="14855" max="14859" width="12.42578125" style="26"/>
    <col min="14860" max="14860" width="16.28515625" style="26" customWidth="1"/>
    <col min="14861" max="15104" width="12.42578125" style="26"/>
    <col min="15105" max="15105" width="8.5703125" style="26" customWidth="1"/>
    <col min="15106" max="15109" width="12.42578125" style="26"/>
    <col min="15110" max="15110" width="15" style="26" customWidth="1"/>
    <col min="15111" max="15115" width="12.42578125" style="26"/>
    <col min="15116" max="15116" width="16.28515625" style="26" customWidth="1"/>
    <col min="15117" max="15360" width="12.42578125" style="26"/>
    <col min="15361" max="15361" width="8.5703125" style="26" customWidth="1"/>
    <col min="15362" max="15365" width="12.42578125" style="26"/>
    <col min="15366" max="15366" width="15" style="26" customWidth="1"/>
    <col min="15367" max="15371" width="12.42578125" style="26"/>
    <col min="15372" max="15372" width="16.28515625" style="26" customWidth="1"/>
    <col min="15373" max="15616" width="12.42578125" style="26"/>
    <col min="15617" max="15617" width="8.5703125" style="26" customWidth="1"/>
    <col min="15618" max="15621" width="12.42578125" style="26"/>
    <col min="15622" max="15622" width="15" style="26" customWidth="1"/>
    <col min="15623" max="15627" width="12.42578125" style="26"/>
    <col min="15628" max="15628" width="16.28515625" style="26" customWidth="1"/>
    <col min="15629" max="15872" width="12.42578125" style="26"/>
    <col min="15873" max="15873" width="8.5703125" style="26" customWidth="1"/>
    <col min="15874" max="15877" width="12.42578125" style="26"/>
    <col min="15878" max="15878" width="15" style="26" customWidth="1"/>
    <col min="15879" max="15883" width="12.42578125" style="26"/>
    <col min="15884" max="15884" width="16.28515625" style="26" customWidth="1"/>
    <col min="15885" max="16128" width="12.42578125" style="26"/>
    <col min="16129" max="16129" width="8.5703125" style="26" customWidth="1"/>
    <col min="16130" max="16133" width="12.42578125" style="26"/>
    <col min="16134" max="16134" width="15" style="26" customWidth="1"/>
    <col min="16135" max="16139" width="12.42578125" style="26"/>
    <col min="16140" max="16140" width="16.28515625" style="26" customWidth="1"/>
    <col min="16141" max="16384" width="12.42578125" style="26"/>
  </cols>
  <sheetData>
    <row r="2" spans="2:10" x14ac:dyDescent="0.25">
      <c r="B2" s="7" t="s">
        <v>1</v>
      </c>
    </row>
    <row r="3" spans="2:10" x14ac:dyDescent="0.25">
      <c r="B3" s="11" t="s">
        <v>84</v>
      </c>
      <c r="I3" s="8" t="s">
        <v>85</v>
      </c>
    </row>
    <row r="4" spans="2:10" x14ac:dyDescent="0.25">
      <c r="B4" s="7" t="s">
        <v>186</v>
      </c>
    </row>
    <row r="5" spans="2:10" x14ac:dyDescent="0.25">
      <c r="B5" s="9"/>
      <c r="C5" s="53"/>
      <c r="D5" s="53"/>
      <c r="E5" s="53"/>
      <c r="F5" s="53"/>
      <c r="G5" s="53"/>
      <c r="H5" s="53"/>
      <c r="I5" s="53"/>
      <c r="J5" s="53"/>
    </row>
    <row r="6" spans="2:10" x14ac:dyDescent="0.25">
      <c r="B6" s="11"/>
    </row>
    <row r="7" spans="2:10" x14ac:dyDescent="0.25">
      <c r="E7" s="118"/>
      <c r="F7" s="118">
        <v>2018</v>
      </c>
      <c r="G7" s="119"/>
      <c r="H7" s="118">
        <v>2017</v>
      </c>
      <c r="I7" s="11"/>
      <c r="J7" s="11"/>
    </row>
    <row r="8" spans="2:10" x14ac:dyDescent="0.25">
      <c r="F8" s="119" t="s">
        <v>86</v>
      </c>
      <c r="G8" s="119"/>
      <c r="H8" s="119" t="s">
        <v>86</v>
      </c>
      <c r="J8" s="11"/>
    </row>
    <row r="9" spans="2:10" x14ac:dyDescent="0.25">
      <c r="F9" s="119"/>
      <c r="G9" s="119"/>
      <c r="H9" s="119"/>
      <c r="J9" s="11"/>
    </row>
    <row r="10" spans="2:10" x14ac:dyDescent="0.25">
      <c r="E10" s="63"/>
      <c r="F10" s="63"/>
      <c r="G10" s="63"/>
      <c r="H10" s="63"/>
      <c r="I10" s="61"/>
    </row>
    <row r="11" spans="2:10" x14ac:dyDescent="0.25">
      <c r="B11" s="11" t="s">
        <v>87</v>
      </c>
      <c r="E11" s="63"/>
      <c r="F11" s="63"/>
      <c r="G11" s="69"/>
      <c r="H11" s="69"/>
      <c r="I11" s="69"/>
      <c r="J11" s="13"/>
    </row>
    <row r="12" spans="2:10" x14ac:dyDescent="0.25">
      <c r="E12" s="63"/>
      <c r="F12" s="63"/>
      <c r="G12" s="69"/>
      <c r="H12" s="69"/>
      <c r="I12" s="69"/>
      <c r="J12" s="13"/>
    </row>
    <row r="13" spans="2:10" x14ac:dyDescent="0.25">
      <c r="B13" s="26" t="s">
        <v>88</v>
      </c>
      <c r="E13" s="70"/>
      <c r="F13" s="71"/>
      <c r="G13" s="69"/>
      <c r="H13" s="63"/>
      <c r="I13" s="69"/>
      <c r="J13" s="13"/>
    </row>
    <row r="14" spans="2:10" x14ac:dyDescent="0.25">
      <c r="B14" s="26" t="s">
        <v>89</v>
      </c>
      <c r="E14" s="63"/>
      <c r="F14" s="40">
        <v>0</v>
      </c>
      <c r="G14" s="69"/>
      <c r="H14" s="69">
        <v>0</v>
      </c>
      <c r="I14" s="69"/>
      <c r="J14" s="13"/>
    </row>
    <row r="15" spans="2:10" x14ac:dyDescent="0.25">
      <c r="B15" s="26" t="s">
        <v>90</v>
      </c>
      <c r="E15" s="70"/>
      <c r="F15" s="72">
        <v>32668</v>
      </c>
      <c r="G15" s="69"/>
      <c r="H15" s="73">
        <v>17743.760000000002</v>
      </c>
      <c r="I15" s="69"/>
      <c r="J15" s="13"/>
    </row>
    <row r="16" spans="2:10" ht="15.75" customHeight="1" x14ac:dyDescent="0.25">
      <c r="E16" s="63"/>
      <c r="F16" s="69">
        <v>32668</v>
      </c>
      <c r="G16" s="69"/>
      <c r="H16" s="69">
        <v>17743.760000000002</v>
      </c>
      <c r="I16" s="69"/>
      <c r="J16" s="13"/>
    </row>
    <row r="17" spans="2:10" ht="15.75" customHeight="1" x14ac:dyDescent="0.25">
      <c r="B17" s="26" t="s">
        <v>91</v>
      </c>
      <c r="E17" s="63"/>
      <c r="F17" s="74">
        <v>289429</v>
      </c>
      <c r="G17" s="62"/>
      <c r="H17" s="73" t="s">
        <v>1245</v>
      </c>
      <c r="I17" s="69" t="s">
        <v>1246</v>
      </c>
      <c r="J17" s="13"/>
    </row>
    <row r="18" spans="2:10" x14ac:dyDescent="0.25">
      <c r="E18" s="63"/>
      <c r="G18" s="69"/>
      <c r="H18" s="69"/>
      <c r="I18" s="69"/>
      <c r="J18" s="13"/>
    </row>
    <row r="19" spans="2:10" x14ac:dyDescent="0.25">
      <c r="B19" s="11" t="s">
        <v>92</v>
      </c>
      <c r="E19" s="63"/>
      <c r="F19" s="63">
        <v>322097</v>
      </c>
      <c r="G19" s="63"/>
      <c r="H19" s="63">
        <v>270848</v>
      </c>
      <c r="I19" s="69"/>
      <c r="J19" s="13"/>
    </row>
    <row r="20" spans="2:10" x14ac:dyDescent="0.25">
      <c r="E20" s="63"/>
      <c r="F20" s="63"/>
      <c r="G20" s="69"/>
      <c r="H20" s="69"/>
      <c r="I20" s="69"/>
      <c r="J20" s="13"/>
    </row>
    <row r="21" spans="2:10" x14ac:dyDescent="0.25">
      <c r="E21" s="63"/>
      <c r="F21" s="63"/>
      <c r="G21" s="69"/>
      <c r="H21" s="69"/>
      <c r="I21" s="69"/>
      <c r="J21" s="13"/>
    </row>
    <row r="22" spans="2:10" x14ac:dyDescent="0.25">
      <c r="B22" s="11" t="s">
        <v>93</v>
      </c>
      <c r="E22" s="63"/>
      <c r="F22" s="63"/>
      <c r="G22" s="69"/>
      <c r="H22" s="69"/>
      <c r="I22" s="69"/>
      <c r="J22" s="13"/>
    </row>
    <row r="23" spans="2:10" x14ac:dyDescent="0.25">
      <c r="B23" s="26" t="s">
        <v>94</v>
      </c>
      <c r="E23" s="63"/>
      <c r="F23" s="63">
        <v>0</v>
      </c>
      <c r="G23" s="69"/>
      <c r="H23" s="63">
        <v>0</v>
      </c>
      <c r="I23" s="69"/>
      <c r="J23" s="13"/>
    </row>
    <row r="24" spans="2:10" x14ac:dyDescent="0.25">
      <c r="B24" s="11"/>
      <c r="E24" s="63"/>
      <c r="F24" s="63"/>
      <c r="G24" s="75"/>
      <c r="H24" s="69"/>
      <c r="I24" s="75"/>
      <c r="J24" s="13"/>
    </row>
    <row r="25" spans="2:10" ht="14.25" thickBot="1" x14ac:dyDescent="0.3">
      <c r="B25" s="11" t="s">
        <v>95</v>
      </c>
      <c r="E25" s="63"/>
      <c r="F25" s="76">
        <v>322097</v>
      </c>
      <c r="G25" s="77"/>
      <c r="H25" s="76">
        <v>270848</v>
      </c>
      <c r="I25" s="69"/>
      <c r="J25" s="13"/>
    </row>
    <row r="26" spans="2:10" ht="3.75" customHeight="1" thickTop="1" x14ac:dyDescent="0.25">
      <c r="B26" s="11"/>
      <c r="E26" s="63"/>
      <c r="F26" s="69"/>
      <c r="G26" s="69"/>
      <c r="H26" s="69"/>
      <c r="I26" s="69"/>
      <c r="J26" s="25"/>
    </row>
    <row r="27" spans="2:10" ht="3" customHeight="1" x14ac:dyDescent="0.25">
      <c r="B27" s="11"/>
      <c r="E27" s="63"/>
      <c r="F27" s="69"/>
      <c r="G27" s="69"/>
      <c r="H27" s="69"/>
      <c r="I27" s="78"/>
      <c r="J27" s="79"/>
    </row>
    <row r="28" spans="2:10" x14ac:dyDescent="0.25">
      <c r="E28" s="63"/>
      <c r="F28" s="63"/>
      <c r="G28" s="69"/>
      <c r="H28" s="75"/>
      <c r="I28" s="69"/>
      <c r="J28" s="25"/>
    </row>
    <row r="29" spans="2:10" x14ac:dyDescent="0.25">
      <c r="E29" s="63"/>
      <c r="F29" s="63"/>
      <c r="G29" s="80"/>
      <c r="H29" s="75"/>
      <c r="I29" s="69"/>
      <c r="J29" s="25"/>
    </row>
    <row r="30" spans="2:10" x14ac:dyDescent="0.25">
      <c r="B30" s="26" t="s">
        <v>96</v>
      </c>
      <c r="E30" s="63"/>
      <c r="F30" s="63"/>
      <c r="G30" s="80"/>
      <c r="H30" s="69"/>
      <c r="I30" s="69"/>
      <c r="J30" s="13"/>
    </row>
    <row r="31" spans="2:10" x14ac:dyDescent="0.25">
      <c r="B31" s="11" t="s">
        <v>97</v>
      </c>
      <c r="E31" s="70"/>
      <c r="F31" s="63"/>
      <c r="G31" s="80"/>
      <c r="H31" s="69"/>
      <c r="I31" s="69"/>
      <c r="J31" s="13"/>
    </row>
    <row r="32" spans="2:10" x14ac:dyDescent="0.25">
      <c r="B32" s="26" t="s">
        <v>98</v>
      </c>
      <c r="E32" s="63"/>
      <c r="F32" s="63">
        <v>322097</v>
      </c>
      <c r="G32" s="80"/>
      <c r="H32" s="69">
        <v>270848</v>
      </c>
      <c r="I32" s="69"/>
      <c r="J32" s="13"/>
    </row>
    <row r="33" spans="2:12" x14ac:dyDescent="0.25">
      <c r="B33" s="26" t="s">
        <v>99</v>
      </c>
      <c r="E33" s="63"/>
      <c r="F33" s="69">
        <v>0</v>
      </c>
      <c r="G33" s="69"/>
      <c r="H33" s="69">
        <v>0</v>
      </c>
      <c r="I33" s="69"/>
      <c r="J33" s="69"/>
    </row>
    <row r="34" spans="2:12" ht="14.25" thickBot="1" x14ac:dyDescent="0.3">
      <c r="B34" s="11"/>
      <c r="E34" s="63"/>
      <c r="F34" s="76">
        <v>322097</v>
      </c>
      <c r="G34" s="77"/>
      <c r="H34" s="76">
        <v>270848</v>
      </c>
      <c r="I34" s="69"/>
      <c r="J34" s="79"/>
      <c r="K34" s="61"/>
      <c r="L34" s="81"/>
    </row>
    <row r="35" spans="2:12" ht="3.75" customHeight="1" thickTop="1" x14ac:dyDescent="0.25">
      <c r="B35" s="11"/>
      <c r="E35" s="63"/>
      <c r="F35" s="69"/>
      <c r="G35" s="69"/>
      <c r="H35" s="69"/>
      <c r="I35" s="75"/>
      <c r="J35" s="25"/>
    </row>
    <row r="36" spans="2:12" ht="3.75" customHeight="1" x14ac:dyDescent="0.25">
      <c r="B36" s="11"/>
      <c r="E36" s="63"/>
      <c r="F36" s="69"/>
      <c r="G36" s="69"/>
      <c r="H36" s="69"/>
      <c r="I36" s="75"/>
      <c r="J36" s="25"/>
    </row>
    <row r="37" spans="2:12" x14ac:dyDescent="0.25">
      <c r="E37" s="63"/>
      <c r="F37" s="63"/>
      <c r="G37" s="63"/>
      <c r="H37" s="63"/>
      <c r="I37" s="61"/>
      <c r="J37" s="64"/>
    </row>
    <row r="38" spans="2:12" x14ac:dyDescent="0.25">
      <c r="E38" s="63"/>
      <c r="F38" s="63"/>
      <c r="G38" s="63"/>
      <c r="H38" s="63"/>
      <c r="I38" s="61"/>
      <c r="J38" s="64"/>
    </row>
    <row r="39" spans="2:12" x14ac:dyDescent="0.25">
      <c r="B39" s="26" t="s">
        <v>100</v>
      </c>
      <c r="E39" s="63"/>
      <c r="F39" s="63"/>
      <c r="G39" s="63"/>
      <c r="H39" s="63"/>
      <c r="I39" s="61"/>
    </row>
    <row r="40" spans="2:12" x14ac:dyDescent="0.25">
      <c r="B40" s="26" t="s">
        <v>189</v>
      </c>
      <c r="E40" s="63"/>
      <c r="F40" s="63"/>
      <c r="G40" s="63"/>
      <c r="H40" s="63"/>
      <c r="I40" s="61"/>
    </row>
    <row r="41" spans="2:12" x14ac:dyDescent="0.25">
      <c r="B41" s="26" t="s">
        <v>101</v>
      </c>
      <c r="E41" s="63"/>
      <c r="F41" s="63"/>
      <c r="G41" s="63"/>
      <c r="H41" s="63"/>
      <c r="I41" s="61"/>
    </row>
    <row r="42" spans="2:12" x14ac:dyDescent="0.25">
      <c r="B42" s="5"/>
      <c r="E42" s="63"/>
      <c r="F42" s="63"/>
      <c r="G42" s="63"/>
      <c r="H42" s="63"/>
      <c r="I42" s="61"/>
    </row>
    <row r="43" spans="2:12" x14ac:dyDescent="0.25">
      <c r="B43" s="5"/>
      <c r="E43" s="63"/>
      <c r="F43" s="63"/>
      <c r="G43" s="63"/>
      <c r="H43" s="63"/>
      <c r="I43" s="61"/>
    </row>
    <row r="44" spans="2:12" x14ac:dyDescent="0.25">
      <c r="B44" s="26" t="s">
        <v>102</v>
      </c>
      <c r="F44" s="26" t="s">
        <v>103</v>
      </c>
    </row>
    <row r="48" spans="2:12" x14ac:dyDescent="0.25">
      <c r="B48" s="26" t="s">
        <v>104</v>
      </c>
      <c r="F48" s="26" t="s">
        <v>104</v>
      </c>
    </row>
    <row r="49" spans="2:6" x14ac:dyDescent="0.25">
      <c r="B49" s="26" t="s">
        <v>105</v>
      </c>
      <c r="F49" s="26" t="s">
        <v>106</v>
      </c>
    </row>
  </sheetData>
  <pageMargins left="0.7" right="0.7" top="0.75" bottom="0.75" header="0.3" footer="0.3"/>
  <pageSetup paperSize="9" scale="61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6"/>
  <sheetViews>
    <sheetView topLeftCell="A10" zoomScale="75" zoomScaleNormal="75" workbookViewId="0">
      <selection activeCell="G56" sqref="G56"/>
    </sheetView>
  </sheetViews>
  <sheetFormatPr defaultColWidth="12.42578125" defaultRowHeight="13.5" x14ac:dyDescent="0.25"/>
  <cols>
    <col min="1" max="1" width="6" style="26" customWidth="1"/>
    <col min="2" max="2" width="12.42578125" style="26"/>
    <col min="3" max="3" width="0" style="26" hidden="1" customWidth="1"/>
    <col min="4" max="4" width="27" style="26" customWidth="1"/>
    <col min="5" max="5" width="19.7109375" style="26" customWidth="1"/>
    <col min="6" max="6" width="13.7109375" style="26" bestFit="1" customWidth="1"/>
    <col min="7" max="7" width="18.7109375" style="26" customWidth="1"/>
    <col min="8" max="8" width="14.7109375" style="26" bestFit="1" customWidth="1"/>
    <col min="9" max="9" width="18.7109375" style="26" customWidth="1"/>
    <col min="10" max="16" width="12.42578125" style="26"/>
    <col min="17" max="17" width="13.5703125" style="26" bestFit="1" customWidth="1"/>
    <col min="18" max="256" width="12.42578125" style="26"/>
    <col min="257" max="257" width="6" style="26" customWidth="1"/>
    <col min="258" max="258" width="12.42578125" style="26"/>
    <col min="259" max="259" width="0" style="26" hidden="1" customWidth="1"/>
    <col min="260" max="260" width="27" style="26" customWidth="1"/>
    <col min="261" max="261" width="19.7109375" style="26" customWidth="1"/>
    <col min="262" max="262" width="13.7109375" style="26" bestFit="1" customWidth="1"/>
    <col min="263" max="263" width="17.85546875" style="26" customWidth="1"/>
    <col min="264" max="264" width="14.7109375" style="26" bestFit="1" customWidth="1"/>
    <col min="265" max="265" width="14.28515625" style="26" customWidth="1"/>
    <col min="266" max="272" width="12.42578125" style="26"/>
    <col min="273" max="273" width="13.5703125" style="26" bestFit="1" customWidth="1"/>
    <col min="274" max="512" width="12.42578125" style="26"/>
    <col min="513" max="513" width="6" style="26" customWidth="1"/>
    <col min="514" max="514" width="12.42578125" style="26"/>
    <col min="515" max="515" width="0" style="26" hidden="1" customWidth="1"/>
    <col min="516" max="516" width="27" style="26" customWidth="1"/>
    <col min="517" max="517" width="19.7109375" style="26" customWidth="1"/>
    <col min="518" max="518" width="13.7109375" style="26" bestFit="1" customWidth="1"/>
    <col min="519" max="519" width="17.85546875" style="26" customWidth="1"/>
    <col min="520" max="520" width="14.7109375" style="26" bestFit="1" customWidth="1"/>
    <col min="521" max="521" width="14.28515625" style="26" customWidth="1"/>
    <col min="522" max="528" width="12.42578125" style="26"/>
    <col min="529" max="529" width="13.5703125" style="26" bestFit="1" customWidth="1"/>
    <col min="530" max="768" width="12.42578125" style="26"/>
    <col min="769" max="769" width="6" style="26" customWidth="1"/>
    <col min="770" max="770" width="12.42578125" style="26"/>
    <col min="771" max="771" width="0" style="26" hidden="1" customWidth="1"/>
    <col min="772" max="772" width="27" style="26" customWidth="1"/>
    <col min="773" max="773" width="19.7109375" style="26" customWidth="1"/>
    <col min="774" max="774" width="13.7109375" style="26" bestFit="1" customWidth="1"/>
    <col min="775" max="775" width="17.85546875" style="26" customWidth="1"/>
    <col min="776" max="776" width="14.7109375" style="26" bestFit="1" customWidth="1"/>
    <col min="777" max="777" width="14.28515625" style="26" customWidth="1"/>
    <col min="778" max="784" width="12.42578125" style="26"/>
    <col min="785" max="785" width="13.5703125" style="26" bestFit="1" customWidth="1"/>
    <col min="786" max="1024" width="12.42578125" style="26"/>
    <col min="1025" max="1025" width="6" style="26" customWidth="1"/>
    <col min="1026" max="1026" width="12.42578125" style="26"/>
    <col min="1027" max="1027" width="0" style="26" hidden="1" customWidth="1"/>
    <col min="1028" max="1028" width="27" style="26" customWidth="1"/>
    <col min="1029" max="1029" width="19.7109375" style="26" customWidth="1"/>
    <col min="1030" max="1030" width="13.7109375" style="26" bestFit="1" customWidth="1"/>
    <col min="1031" max="1031" width="17.85546875" style="26" customWidth="1"/>
    <col min="1032" max="1032" width="14.7109375" style="26" bestFit="1" customWidth="1"/>
    <col min="1033" max="1033" width="14.28515625" style="26" customWidth="1"/>
    <col min="1034" max="1040" width="12.42578125" style="26"/>
    <col min="1041" max="1041" width="13.5703125" style="26" bestFit="1" customWidth="1"/>
    <col min="1042" max="1280" width="12.42578125" style="26"/>
    <col min="1281" max="1281" width="6" style="26" customWidth="1"/>
    <col min="1282" max="1282" width="12.42578125" style="26"/>
    <col min="1283" max="1283" width="0" style="26" hidden="1" customWidth="1"/>
    <col min="1284" max="1284" width="27" style="26" customWidth="1"/>
    <col min="1285" max="1285" width="19.7109375" style="26" customWidth="1"/>
    <col min="1286" max="1286" width="13.7109375" style="26" bestFit="1" customWidth="1"/>
    <col min="1287" max="1287" width="17.85546875" style="26" customWidth="1"/>
    <col min="1288" max="1288" width="14.7109375" style="26" bestFit="1" customWidth="1"/>
    <col min="1289" max="1289" width="14.28515625" style="26" customWidth="1"/>
    <col min="1290" max="1296" width="12.42578125" style="26"/>
    <col min="1297" max="1297" width="13.5703125" style="26" bestFit="1" customWidth="1"/>
    <col min="1298" max="1536" width="12.42578125" style="26"/>
    <col min="1537" max="1537" width="6" style="26" customWidth="1"/>
    <col min="1538" max="1538" width="12.42578125" style="26"/>
    <col min="1539" max="1539" width="0" style="26" hidden="1" customWidth="1"/>
    <col min="1540" max="1540" width="27" style="26" customWidth="1"/>
    <col min="1541" max="1541" width="19.7109375" style="26" customWidth="1"/>
    <col min="1542" max="1542" width="13.7109375" style="26" bestFit="1" customWidth="1"/>
    <col min="1543" max="1543" width="17.85546875" style="26" customWidth="1"/>
    <col min="1544" max="1544" width="14.7109375" style="26" bestFit="1" customWidth="1"/>
    <col min="1545" max="1545" width="14.28515625" style="26" customWidth="1"/>
    <col min="1546" max="1552" width="12.42578125" style="26"/>
    <col min="1553" max="1553" width="13.5703125" style="26" bestFit="1" customWidth="1"/>
    <col min="1554" max="1792" width="12.42578125" style="26"/>
    <col min="1793" max="1793" width="6" style="26" customWidth="1"/>
    <col min="1794" max="1794" width="12.42578125" style="26"/>
    <col min="1795" max="1795" width="0" style="26" hidden="1" customWidth="1"/>
    <col min="1796" max="1796" width="27" style="26" customWidth="1"/>
    <col min="1797" max="1797" width="19.7109375" style="26" customWidth="1"/>
    <col min="1798" max="1798" width="13.7109375" style="26" bestFit="1" customWidth="1"/>
    <col min="1799" max="1799" width="17.85546875" style="26" customWidth="1"/>
    <col min="1800" max="1800" width="14.7109375" style="26" bestFit="1" customWidth="1"/>
    <col min="1801" max="1801" width="14.28515625" style="26" customWidth="1"/>
    <col min="1802" max="1808" width="12.42578125" style="26"/>
    <col min="1809" max="1809" width="13.5703125" style="26" bestFit="1" customWidth="1"/>
    <col min="1810" max="2048" width="12.42578125" style="26"/>
    <col min="2049" max="2049" width="6" style="26" customWidth="1"/>
    <col min="2050" max="2050" width="12.42578125" style="26"/>
    <col min="2051" max="2051" width="0" style="26" hidden="1" customWidth="1"/>
    <col min="2052" max="2052" width="27" style="26" customWidth="1"/>
    <col min="2053" max="2053" width="19.7109375" style="26" customWidth="1"/>
    <col min="2054" max="2054" width="13.7109375" style="26" bestFit="1" customWidth="1"/>
    <col min="2055" max="2055" width="17.85546875" style="26" customWidth="1"/>
    <col min="2056" max="2056" width="14.7109375" style="26" bestFit="1" customWidth="1"/>
    <col min="2057" max="2057" width="14.28515625" style="26" customWidth="1"/>
    <col min="2058" max="2064" width="12.42578125" style="26"/>
    <col min="2065" max="2065" width="13.5703125" style="26" bestFit="1" customWidth="1"/>
    <col min="2066" max="2304" width="12.42578125" style="26"/>
    <col min="2305" max="2305" width="6" style="26" customWidth="1"/>
    <col min="2306" max="2306" width="12.42578125" style="26"/>
    <col min="2307" max="2307" width="0" style="26" hidden="1" customWidth="1"/>
    <col min="2308" max="2308" width="27" style="26" customWidth="1"/>
    <col min="2309" max="2309" width="19.7109375" style="26" customWidth="1"/>
    <col min="2310" max="2310" width="13.7109375" style="26" bestFit="1" customWidth="1"/>
    <col min="2311" max="2311" width="17.85546875" style="26" customWidth="1"/>
    <col min="2312" max="2312" width="14.7109375" style="26" bestFit="1" customWidth="1"/>
    <col min="2313" max="2313" width="14.28515625" style="26" customWidth="1"/>
    <col min="2314" max="2320" width="12.42578125" style="26"/>
    <col min="2321" max="2321" width="13.5703125" style="26" bestFit="1" customWidth="1"/>
    <col min="2322" max="2560" width="12.42578125" style="26"/>
    <col min="2561" max="2561" width="6" style="26" customWidth="1"/>
    <col min="2562" max="2562" width="12.42578125" style="26"/>
    <col min="2563" max="2563" width="0" style="26" hidden="1" customWidth="1"/>
    <col min="2564" max="2564" width="27" style="26" customWidth="1"/>
    <col min="2565" max="2565" width="19.7109375" style="26" customWidth="1"/>
    <col min="2566" max="2566" width="13.7109375" style="26" bestFit="1" customWidth="1"/>
    <col min="2567" max="2567" width="17.85546875" style="26" customWidth="1"/>
    <col min="2568" max="2568" width="14.7109375" style="26" bestFit="1" customWidth="1"/>
    <col min="2569" max="2569" width="14.28515625" style="26" customWidth="1"/>
    <col min="2570" max="2576" width="12.42578125" style="26"/>
    <col min="2577" max="2577" width="13.5703125" style="26" bestFit="1" customWidth="1"/>
    <col min="2578" max="2816" width="12.42578125" style="26"/>
    <col min="2817" max="2817" width="6" style="26" customWidth="1"/>
    <col min="2818" max="2818" width="12.42578125" style="26"/>
    <col min="2819" max="2819" width="0" style="26" hidden="1" customWidth="1"/>
    <col min="2820" max="2820" width="27" style="26" customWidth="1"/>
    <col min="2821" max="2821" width="19.7109375" style="26" customWidth="1"/>
    <col min="2822" max="2822" width="13.7109375" style="26" bestFit="1" customWidth="1"/>
    <col min="2823" max="2823" width="17.85546875" style="26" customWidth="1"/>
    <col min="2824" max="2824" width="14.7109375" style="26" bestFit="1" customWidth="1"/>
    <col min="2825" max="2825" width="14.28515625" style="26" customWidth="1"/>
    <col min="2826" max="2832" width="12.42578125" style="26"/>
    <col min="2833" max="2833" width="13.5703125" style="26" bestFit="1" customWidth="1"/>
    <col min="2834" max="3072" width="12.42578125" style="26"/>
    <col min="3073" max="3073" width="6" style="26" customWidth="1"/>
    <col min="3074" max="3074" width="12.42578125" style="26"/>
    <col min="3075" max="3075" width="0" style="26" hidden="1" customWidth="1"/>
    <col min="3076" max="3076" width="27" style="26" customWidth="1"/>
    <col min="3077" max="3077" width="19.7109375" style="26" customWidth="1"/>
    <col min="3078" max="3078" width="13.7109375" style="26" bestFit="1" customWidth="1"/>
    <col min="3079" max="3079" width="17.85546875" style="26" customWidth="1"/>
    <col min="3080" max="3080" width="14.7109375" style="26" bestFit="1" customWidth="1"/>
    <col min="3081" max="3081" width="14.28515625" style="26" customWidth="1"/>
    <col min="3082" max="3088" width="12.42578125" style="26"/>
    <col min="3089" max="3089" width="13.5703125" style="26" bestFit="1" customWidth="1"/>
    <col min="3090" max="3328" width="12.42578125" style="26"/>
    <col min="3329" max="3329" width="6" style="26" customWidth="1"/>
    <col min="3330" max="3330" width="12.42578125" style="26"/>
    <col min="3331" max="3331" width="0" style="26" hidden="1" customWidth="1"/>
    <col min="3332" max="3332" width="27" style="26" customWidth="1"/>
    <col min="3333" max="3333" width="19.7109375" style="26" customWidth="1"/>
    <col min="3334" max="3334" width="13.7109375" style="26" bestFit="1" customWidth="1"/>
    <col min="3335" max="3335" width="17.85546875" style="26" customWidth="1"/>
    <col min="3336" max="3336" width="14.7109375" style="26" bestFit="1" customWidth="1"/>
    <col min="3337" max="3337" width="14.28515625" style="26" customWidth="1"/>
    <col min="3338" max="3344" width="12.42578125" style="26"/>
    <col min="3345" max="3345" width="13.5703125" style="26" bestFit="1" customWidth="1"/>
    <col min="3346" max="3584" width="12.42578125" style="26"/>
    <col min="3585" max="3585" width="6" style="26" customWidth="1"/>
    <col min="3586" max="3586" width="12.42578125" style="26"/>
    <col min="3587" max="3587" width="0" style="26" hidden="1" customWidth="1"/>
    <col min="3588" max="3588" width="27" style="26" customWidth="1"/>
    <col min="3589" max="3589" width="19.7109375" style="26" customWidth="1"/>
    <col min="3590" max="3590" width="13.7109375" style="26" bestFit="1" customWidth="1"/>
    <col min="3591" max="3591" width="17.85546875" style="26" customWidth="1"/>
    <col min="3592" max="3592" width="14.7109375" style="26" bestFit="1" customWidth="1"/>
    <col min="3593" max="3593" width="14.28515625" style="26" customWidth="1"/>
    <col min="3594" max="3600" width="12.42578125" style="26"/>
    <col min="3601" max="3601" width="13.5703125" style="26" bestFit="1" customWidth="1"/>
    <col min="3602" max="3840" width="12.42578125" style="26"/>
    <col min="3841" max="3841" width="6" style="26" customWidth="1"/>
    <col min="3842" max="3842" width="12.42578125" style="26"/>
    <col min="3843" max="3843" width="0" style="26" hidden="1" customWidth="1"/>
    <col min="3844" max="3844" width="27" style="26" customWidth="1"/>
    <col min="3845" max="3845" width="19.7109375" style="26" customWidth="1"/>
    <col min="3846" max="3846" width="13.7109375" style="26" bestFit="1" customWidth="1"/>
    <col min="3847" max="3847" width="17.85546875" style="26" customWidth="1"/>
    <col min="3848" max="3848" width="14.7109375" style="26" bestFit="1" customWidth="1"/>
    <col min="3849" max="3849" width="14.28515625" style="26" customWidth="1"/>
    <col min="3850" max="3856" width="12.42578125" style="26"/>
    <col min="3857" max="3857" width="13.5703125" style="26" bestFit="1" customWidth="1"/>
    <col min="3858" max="4096" width="12.42578125" style="26"/>
    <col min="4097" max="4097" width="6" style="26" customWidth="1"/>
    <col min="4098" max="4098" width="12.42578125" style="26"/>
    <col min="4099" max="4099" width="0" style="26" hidden="1" customWidth="1"/>
    <col min="4100" max="4100" width="27" style="26" customWidth="1"/>
    <col min="4101" max="4101" width="19.7109375" style="26" customWidth="1"/>
    <col min="4102" max="4102" width="13.7109375" style="26" bestFit="1" customWidth="1"/>
    <col min="4103" max="4103" width="17.85546875" style="26" customWidth="1"/>
    <col min="4104" max="4104" width="14.7109375" style="26" bestFit="1" customWidth="1"/>
    <col min="4105" max="4105" width="14.28515625" style="26" customWidth="1"/>
    <col min="4106" max="4112" width="12.42578125" style="26"/>
    <col min="4113" max="4113" width="13.5703125" style="26" bestFit="1" customWidth="1"/>
    <col min="4114" max="4352" width="12.42578125" style="26"/>
    <col min="4353" max="4353" width="6" style="26" customWidth="1"/>
    <col min="4354" max="4354" width="12.42578125" style="26"/>
    <col min="4355" max="4355" width="0" style="26" hidden="1" customWidth="1"/>
    <col min="4356" max="4356" width="27" style="26" customWidth="1"/>
    <col min="4357" max="4357" width="19.7109375" style="26" customWidth="1"/>
    <col min="4358" max="4358" width="13.7109375" style="26" bestFit="1" customWidth="1"/>
    <col min="4359" max="4359" width="17.85546875" style="26" customWidth="1"/>
    <col min="4360" max="4360" width="14.7109375" style="26" bestFit="1" customWidth="1"/>
    <col min="4361" max="4361" width="14.28515625" style="26" customWidth="1"/>
    <col min="4362" max="4368" width="12.42578125" style="26"/>
    <col min="4369" max="4369" width="13.5703125" style="26" bestFit="1" customWidth="1"/>
    <col min="4370" max="4608" width="12.42578125" style="26"/>
    <col min="4609" max="4609" width="6" style="26" customWidth="1"/>
    <col min="4610" max="4610" width="12.42578125" style="26"/>
    <col min="4611" max="4611" width="0" style="26" hidden="1" customWidth="1"/>
    <col min="4612" max="4612" width="27" style="26" customWidth="1"/>
    <col min="4613" max="4613" width="19.7109375" style="26" customWidth="1"/>
    <col min="4614" max="4614" width="13.7109375" style="26" bestFit="1" customWidth="1"/>
    <col min="4615" max="4615" width="17.85546875" style="26" customWidth="1"/>
    <col min="4616" max="4616" width="14.7109375" style="26" bestFit="1" customWidth="1"/>
    <col min="4617" max="4617" width="14.28515625" style="26" customWidth="1"/>
    <col min="4618" max="4624" width="12.42578125" style="26"/>
    <col min="4625" max="4625" width="13.5703125" style="26" bestFit="1" customWidth="1"/>
    <col min="4626" max="4864" width="12.42578125" style="26"/>
    <col min="4865" max="4865" width="6" style="26" customWidth="1"/>
    <col min="4866" max="4866" width="12.42578125" style="26"/>
    <col min="4867" max="4867" width="0" style="26" hidden="1" customWidth="1"/>
    <col min="4868" max="4868" width="27" style="26" customWidth="1"/>
    <col min="4869" max="4869" width="19.7109375" style="26" customWidth="1"/>
    <col min="4870" max="4870" width="13.7109375" style="26" bestFit="1" customWidth="1"/>
    <col min="4871" max="4871" width="17.85546875" style="26" customWidth="1"/>
    <col min="4872" max="4872" width="14.7109375" style="26" bestFit="1" customWidth="1"/>
    <col min="4873" max="4873" width="14.28515625" style="26" customWidth="1"/>
    <col min="4874" max="4880" width="12.42578125" style="26"/>
    <col min="4881" max="4881" width="13.5703125" style="26" bestFit="1" customWidth="1"/>
    <col min="4882" max="5120" width="12.42578125" style="26"/>
    <col min="5121" max="5121" width="6" style="26" customWidth="1"/>
    <col min="5122" max="5122" width="12.42578125" style="26"/>
    <col min="5123" max="5123" width="0" style="26" hidden="1" customWidth="1"/>
    <col min="5124" max="5124" width="27" style="26" customWidth="1"/>
    <col min="5125" max="5125" width="19.7109375" style="26" customWidth="1"/>
    <col min="5126" max="5126" width="13.7109375" style="26" bestFit="1" customWidth="1"/>
    <col min="5127" max="5127" width="17.85546875" style="26" customWidth="1"/>
    <col min="5128" max="5128" width="14.7109375" style="26" bestFit="1" customWidth="1"/>
    <col min="5129" max="5129" width="14.28515625" style="26" customWidth="1"/>
    <col min="5130" max="5136" width="12.42578125" style="26"/>
    <col min="5137" max="5137" width="13.5703125" style="26" bestFit="1" customWidth="1"/>
    <col min="5138" max="5376" width="12.42578125" style="26"/>
    <col min="5377" max="5377" width="6" style="26" customWidth="1"/>
    <col min="5378" max="5378" width="12.42578125" style="26"/>
    <col min="5379" max="5379" width="0" style="26" hidden="1" customWidth="1"/>
    <col min="5380" max="5380" width="27" style="26" customWidth="1"/>
    <col min="5381" max="5381" width="19.7109375" style="26" customWidth="1"/>
    <col min="5382" max="5382" width="13.7109375" style="26" bestFit="1" customWidth="1"/>
    <col min="5383" max="5383" width="17.85546875" style="26" customWidth="1"/>
    <col min="5384" max="5384" width="14.7109375" style="26" bestFit="1" customWidth="1"/>
    <col min="5385" max="5385" width="14.28515625" style="26" customWidth="1"/>
    <col min="5386" max="5392" width="12.42578125" style="26"/>
    <col min="5393" max="5393" width="13.5703125" style="26" bestFit="1" customWidth="1"/>
    <col min="5394" max="5632" width="12.42578125" style="26"/>
    <col min="5633" max="5633" width="6" style="26" customWidth="1"/>
    <col min="5634" max="5634" width="12.42578125" style="26"/>
    <col min="5635" max="5635" width="0" style="26" hidden="1" customWidth="1"/>
    <col min="5636" max="5636" width="27" style="26" customWidth="1"/>
    <col min="5637" max="5637" width="19.7109375" style="26" customWidth="1"/>
    <col min="5638" max="5638" width="13.7109375" style="26" bestFit="1" customWidth="1"/>
    <col min="5639" max="5639" width="17.85546875" style="26" customWidth="1"/>
    <col min="5640" max="5640" width="14.7109375" style="26" bestFit="1" customWidth="1"/>
    <col min="5641" max="5641" width="14.28515625" style="26" customWidth="1"/>
    <col min="5642" max="5648" width="12.42578125" style="26"/>
    <col min="5649" max="5649" width="13.5703125" style="26" bestFit="1" customWidth="1"/>
    <col min="5650" max="5888" width="12.42578125" style="26"/>
    <col min="5889" max="5889" width="6" style="26" customWidth="1"/>
    <col min="5890" max="5890" width="12.42578125" style="26"/>
    <col min="5891" max="5891" width="0" style="26" hidden="1" customWidth="1"/>
    <col min="5892" max="5892" width="27" style="26" customWidth="1"/>
    <col min="5893" max="5893" width="19.7109375" style="26" customWidth="1"/>
    <col min="5894" max="5894" width="13.7109375" style="26" bestFit="1" customWidth="1"/>
    <col min="5895" max="5895" width="17.85546875" style="26" customWidth="1"/>
    <col min="5896" max="5896" width="14.7109375" style="26" bestFit="1" customWidth="1"/>
    <col min="5897" max="5897" width="14.28515625" style="26" customWidth="1"/>
    <col min="5898" max="5904" width="12.42578125" style="26"/>
    <col min="5905" max="5905" width="13.5703125" style="26" bestFit="1" customWidth="1"/>
    <col min="5906" max="6144" width="12.42578125" style="26"/>
    <col min="6145" max="6145" width="6" style="26" customWidth="1"/>
    <col min="6146" max="6146" width="12.42578125" style="26"/>
    <col min="6147" max="6147" width="0" style="26" hidden="1" customWidth="1"/>
    <col min="6148" max="6148" width="27" style="26" customWidth="1"/>
    <col min="6149" max="6149" width="19.7109375" style="26" customWidth="1"/>
    <col min="6150" max="6150" width="13.7109375" style="26" bestFit="1" customWidth="1"/>
    <col min="6151" max="6151" width="17.85546875" style="26" customWidth="1"/>
    <col min="6152" max="6152" width="14.7109375" style="26" bestFit="1" customWidth="1"/>
    <col min="6153" max="6153" width="14.28515625" style="26" customWidth="1"/>
    <col min="6154" max="6160" width="12.42578125" style="26"/>
    <col min="6161" max="6161" width="13.5703125" style="26" bestFit="1" customWidth="1"/>
    <col min="6162" max="6400" width="12.42578125" style="26"/>
    <col min="6401" max="6401" width="6" style="26" customWidth="1"/>
    <col min="6402" max="6402" width="12.42578125" style="26"/>
    <col min="6403" max="6403" width="0" style="26" hidden="1" customWidth="1"/>
    <col min="6404" max="6404" width="27" style="26" customWidth="1"/>
    <col min="6405" max="6405" width="19.7109375" style="26" customWidth="1"/>
    <col min="6406" max="6406" width="13.7109375" style="26" bestFit="1" customWidth="1"/>
    <col min="6407" max="6407" width="17.85546875" style="26" customWidth="1"/>
    <col min="6408" max="6408" width="14.7109375" style="26" bestFit="1" customWidth="1"/>
    <col min="6409" max="6409" width="14.28515625" style="26" customWidth="1"/>
    <col min="6410" max="6416" width="12.42578125" style="26"/>
    <col min="6417" max="6417" width="13.5703125" style="26" bestFit="1" customWidth="1"/>
    <col min="6418" max="6656" width="12.42578125" style="26"/>
    <col min="6657" max="6657" width="6" style="26" customWidth="1"/>
    <col min="6658" max="6658" width="12.42578125" style="26"/>
    <col min="6659" max="6659" width="0" style="26" hidden="1" customWidth="1"/>
    <col min="6660" max="6660" width="27" style="26" customWidth="1"/>
    <col min="6661" max="6661" width="19.7109375" style="26" customWidth="1"/>
    <col min="6662" max="6662" width="13.7109375" style="26" bestFit="1" customWidth="1"/>
    <col min="6663" max="6663" width="17.85546875" style="26" customWidth="1"/>
    <col min="6664" max="6664" width="14.7109375" style="26" bestFit="1" customWidth="1"/>
    <col min="6665" max="6665" width="14.28515625" style="26" customWidth="1"/>
    <col min="6666" max="6672" width="12.42578125" style="26"/>
    <col min="6673" max="6673" width="13.5703125" style="26" bestFit="1" customWidth="1"/>
    <col min="6674" max="6912" width="12.42578125" style="26"/>
    <col min="6913" max="6913" width="6" style="26" customWidth="1"/>
    <col min="6914" max="6914" width="12.42578125" style="26"/>
    <col min="6915" max="6915" width="0" style="26" hidden="1" customWidth="1"/>
    <col min="6916" max="6916" width="27" style="26" customWidth="1"/>
    <col min="6917" max="6917" width="19.7109375" style="26" customWidth="1"/>
    <col min="6918" max="6918" width="13.7109375" style="26" bestFit="1" customWidth="1"/>
    <col min="6919" max="6919" width="17.85546875" style="26" customWidth="1"/>
    <col min="6920" max="6920" width="14.7109375" style="26" bestFit="1" customWidth="1"/>
    <col min="6921" max="6921" width="14.28515625" style="26" customWidth="1"/>
    <col min="6922" max="6928" width="12.42578125" style="26"/>
    <col min="6929" max="6929" width="13.5703125" style="26" bestFit="1" customWidth="1"/>
    <col min="6930" max="7168" width="12.42578125" style="26"/>
    <col min="7169" max="7169" width="6" style="26" customWidth="1"/>
    <col min="7170" max="7170" width="12.42578125" style="26"/>
    <col min="7171" max="7171" width="0" style="26" hidden="1" customWidth="1"/>
    <col min="7172" max="7172" width="27" style="26" customWidth="1"/>
    <col min="7173" max="7173" width="19.7109375" style="26" customWidth="1"/>
    <col min="7174" max="7174" width="13.7109375" style="26" bestFit="1" customWidth="1"/>
    <col min="7175" max="7175" width="17.85546875" style="26" customWidth="1"/>
    <col min="7176" max="7176" width="14.7109375" style="26" bestFit="1" customWidth="1"/>
    <col min="7177" max="7177" width="14.28515625" style="26" customWidth="1"/>
    <col min="7178" max="7184" width="12.42578125" style="26"/>
    <col min="7185" max="7185" width="13.5703125" style="26" bestFit="1" customWidth="1"/>
    <col min="7186" max="7424" width="12.42578125" style="26"/>
    <col min="7425" max="7425" width="6" style="26" customWidth="1"/>
    <col min="7426" max="7426" width="12.42578125" style="26"/>
    <col min="7427" max="7427" width="0" style="26" hidden="1" customWidth="1"/>
    <col min="7428" max="7428" width="27" style="26" customWidth="1"/>
    <col min="7429" max="7429" width="19.7109375" style="26" customWidth="1"/>
    <col min="7430" max="7430" width="13.7109375" style="26" bestFit="1" customWidth="1"/>
    <col min="7431" max="7431" width="17.85546875" style="26" customWidth="1"/>
    <col min="7432" max="7432" width="14.7109375" style="26" bestFit="1" customWidth="1"/>
    <col min="7433" max="7433" width="14.28515625" style="26" customWidth="1"/>
    <col min="7434" max="7440" width="12.42578125" style="26"/>
    <col min="7441" max="7441" width="13.5703125" style="26" bestFit="1" customWidth="1"/>
    <col min="7442" max="7680" width="12.42578125" style="26"/>
    <col min="7681" max="7681" width="6" style="26" customWidth="1"/>
    <col min="7682" max="7682" width="12.42578125" style="26"/>
    <col min="7683" max="7683" width="0" style="26" hidden="1" customWidth="1"/>
    <col min="7684" max="7684" width="27" style="26" customWidth="1"/>
    <col min="7685" max="7685" width="19.7109375" style="26" customWidth="1"/>
    <col min="7686" max="7686" width="13.7109375" style="26" bestFit="1" customWidth="1"/>
    <col min="7687" max="7687" width="17.85546875" style="26" customWidth="1"/>
    <col min="7688" max="7688" width="14.7109375" style="26" bestFit="1" customWidth="1"/>
    <col min="7689" max="7689" width="14.28515625" style="26" customWidth="1"/>
    <col min="7690" max="7696" width="12.42578125" style="26"/>
    <col min="7697" max="7697" width="13.5703125" style="26" bestFit="1" customWidth="1"/>
    <col min="7698" max="7936" width="12.42578125" style="26"/>
    <col min="7937" max="7937" width="6" style="26" customWidth="1"/>
    <col min="7938" max="7938" width="12.42578125" style="26"/>
    <col min="7939" max="7939" width="0" style="26" hidden="1" customWidth="1"/>
    <col min="7940" max="7940" width="27" style="26" customWidth="1"/>
    <col min="7941" max="7941" width="19.7109375" style="26" customWidth="1"/>
    <col min="7942" max="7942" width="13.7109375" style="26" bestFit="1" customWidth="1"/>
    <col min="7943" max="7943" width="17.85546875" style="26" customWidth="1"/>
    <col min="7944" max="7944" width="14.7109375" style="26" bestFit="1" customWidth="1"/>
    <col min="7945" max="7945" width="14.28515625" style="26" customWidth="1"/>
    <col min="7946" max="7952" width="12.42578125" style="26"/>
    <col min="7953" max="7953" width="13.5703125" style="26" bestFit="1" customWidth="1"/>
    <col min="7954" max="8192" width="12.42578125" style="26"/>
    <col min="8193" max="8193" width="6" style="26" customWidth="1"/>
    <col min="8194" max="8194" width="12.42578125" style="26"/>
    <col min="8195" max="8195" width="0" style="26" hidden="1" customWidth="1"/>
    <col min="8196" max="8196" width="27" style="26" customWidth="1"/>
    <col min="8197" max="8197" width="19.7109375" style="26" customWidth="1"/>
    <col min="8198" max="8198" width="13.7109375" style="26" bestFit="1" customWidth="1"/>
    <col min="8199" max="8199" width="17.85546875" style="26" customWidth="1"/>
    <col min="8200" max="8200" width="14.7109375" style="26" bestFit="1" customWidth="1"/>
    <col min="8201" max="8201" width="14.28515625" style="26" customWidth="1"/>
    <col min="8202" max="8208" width="12.42578125" style="26"/>
    <col min="8209" max="8209" width="13.5703125" style="26" bestFit="1" customWidth="1"/>
    <col min="8210" max="8448" width="12.42578125" style="26"/>
    <col min="8449" max="8449" width="6" style="26" customWidth="1"/>
    <col min="8450" max="8450" width="12.42578125" style="26"/>
    <col min="8451" max="8451" width="0" style="26" hidden="1" customWidth="1"/>
    <col min="8452" max="8452" width="27" style="26" customWidth="1"/>
    <col min="8453" max="8453" width="19.7109375" style="26" customWidth="1"/>
    <col min="8454" max="8454" width="13.7109375" style="26" bestFit="1" customWidth="1"/>
    <col min="8455" max="8455" width="17.85546875" style="26" customWidth="1"/>
    <col min="8456" max="8456" width="14.7109375" style="26" bestFit="1" customWidth="1"/>
    <col min="8457" max="8457" width="14.28515625" style="26" customWidth="1"/>
    <col min="8458" max="8464" width="12.42578125" style="26"/>
    <col min="8465" max="8465" width="13.5703125" style="26" bestFit="1" customWidth="1"/>
    <col min="8466" max="8704" width="12.42578125" style="26"/>
    <col min="8705" max="8705" width="6" style="26" customWidth="1"/>
    <col min="8706" max="8706" width="12.42578125" style="26"/>
    <col min="8707" max="8707" width="0" style="26" hidden="1" customWidth="1"/>
    <col min="8708" max="8708" width="27" style="26" customWidth="1"/>
    <col min="8709" max="8709" width="19.7109375" style="26" customWidth="1"/>
    <col min="8710" max="8710" width="13.7109375" style="26" bestFit="1" customWidth="1"/>
    <col min="8711" max="8711" width="17.85546875" style="26" customWidth="1"/>
    <col min="8712" max="8712" width="14.7109375" style="26" bestFit="1" customWidth="1"/>
    <col min="8713" max="8713" width="14.28515625" style="26" customWidth="1"/>
    <col min="8714" max="8720" width="12.42578125" style="26"/>
    <col min="8721" max="8721" width="13.5703125" style="26" bestFit="1" customWidth="1"/>
    <col min="8722" max="8960" width="12.42578125" style="26"/>
    <col min="8961" max="8961" width="6" style="26" customWidth="1"/>
    <col min="8962" max="8962" width="12.42578125" style="26"/>
    <col min="8963" max="8963" width="0" style="26" hidden="1" customWidth="1"/>
    <col min="8964" max="8964" width="27" style="26" customWidth="1"/>
    <col min="8965" max="8965" width="19.7109375" style="26" customWidth="1"/>
    <col min="8966" max="8966" width="13.7109375" style="26" bestFit="1" customWidth="1"/>
    <col min="8967" max="8967" width="17.85546875" style="26" customWidth="1"/>
    <col min="8968" max="8968" width="14.7109375" style="26" bestFit="1" customWidth="1"/>
    <col min="8969" max="8969" width="14.28515625" style="26" customWidth="1"/>
    <col min="8970" max="8976" width="12.42578125" style="26"/>
    <col min="8977" max="8977" width="13.5703125" style="26" bestFit="1" customWidth="1"/>
    <col min="8978" max="9216" width="12.42578125" style="26"/>
    <col min="9217" max="9217" width="6" style="26" customWidth="1"/>
    <col min="9218" max="9218" width="12.42578125" style="26"/>
    <col min="9219" max="9219" width="0" style="26" hidden="1" customWidth="1"/>
    <col min="9220" max="9220" width="27" style="26" customWidth="1"/>
    <col min="9221" max="9221" width="19.7109375" style="26" customWidth="1"/>
    <col min="9222" max="9222" width="13.7109375" style="26" bestFit="1" customWidth="1"/>
    <col min="9223" max="9223" width="17.85546875" style="26" customWidth="1"/>
    <col min="9224" max="9224" width="14.7109375" style="26" bestFit="1" customWidth="1"/>
    <col min="9225" max="9225" width="14.28515625" style="26" customWidth="1"/>
    <col min="9226" max="9232" width="12.42578125" style="26"/>
    <col min="9233" max="9233" width="13.5703125" style="26" bestFit="1" customWidth="1"/>
    <col min="9234" max="9472" width="12.42578125" style="26"/>
    <col min="9473" max="9473" width="6" style="26" customWidth="1"/>
    <col min="9474" max="9474" width="12.42578125" style="26"/>
    <col min="9475" max="9475" width="0" style="26" hidden="1" customWidth="1"/>
    <col min="9476" max="9476" width="27" style="26" customWidth="1"/>
    <col min="9477" max="9477" width="19.7109375" style="26" customWidth="1"/>
    <col min="9478" max="9478" width="13.7109375" style="26" bestFit="1" customWidth="1"/>
    <col min="9479" max="9479" width="17.85546875" style="26" customWidth="1"/>
    <col min="9480" max="9480" width="14.7109375" style="26" bestFit="1" customWidth="1"/>
    <col min="9481" max="9481" width="14.28515625" style="26" customWidth="1"/>
    <col min="9482" max="9488" width="12.42578125" style="26"/>
    <col min="9489" max="9489" width="13.5703125" style="26" bestFit="1" customWidth="1"/>
    <col min="9490" max="9728" width="12.42578125" style="26"/>
    <col min="9729" max="9729" width="6" style="26" customWidth="1"/>
    <col min="9730" max="9730" width="12.42578125" style="26"/>
    <col min="9731" max="9731" width="0" style="26" hidden="1" customWidth="1"/>
    <col min="9732" max="9732" width="27" style="26" customWidth="1"/>
    <col min="9733" max="9733" width="19.7109375" style="26" customWidth="1"/>
    <col min="9734" max="9734" width="13.7109375" style="26" bestFit="1" customWidth="1"/>
    <col min="9735" max="9735" width="17.85546875" style="26" customWidth="1"/>
    <col min="9736" max="9736" width="14.7109375" style="26" bestFit="1" customWidth="1"/>
    <col min="9737" max="9737" width="14.28515625" style="26" customWidth="1"/>
    <col min="9738" max="9744" width="12.42578125" style="26"/>
    <col min="9745" max="9745" width="13.5703125" style="26" bestFit="1" customWidth="1"/>
    <col min="9746" max="9984" width="12.42578125" style="26"/>
    <col min="9985" max="9985" width="6" style="26" customWidth="1"/>
    <col min="9986" max="9986" width="12.42578125" style="26"/>
    <col min="9987" max="9987" width="0" style="26" hidden="1" customWidth="1"/>
    <col min="9988" max="9988" width="27" style="26" customWidth="1"/>
    <col min="9989" max="9989" width="19.7109375" style="26" customWidth="1"/>
    <col min="9990" max="9990" width="13.7109375" style="26" bestFit="1" customWidth="1"/>
    <col min="9991" max="9991" width="17.85546875" style="26" customWidth="1"/>
    <col min="9992" max="9992" width="14.7109375" style="26" bestFit="1" customWidth="1"/>
    <col min="9993" max="9993" width="14.28515625" style="26" customWidth="1"/>
    <col min="9994" max="10000" width="12.42578125" style="26"/>
    <col min="10001" max="10001" width="13.5703125" style="26" bestFit="1" customWidth="1"/>
    <col min="10002" max="10240" width="12.42578125" style="26"/>
    <col min="10241" max="10241" width="6" style="26" customWidth="1"/>
    <col min="10242" max="10242" width="12.42578125" style="26"/>
    <col min="10243" max="10243" width="0" style="26" hidden="1" customWidth="1"/>
    <col min="10244" max="10244" width="27" style="26" customWidth="1"/>
    <col min="10245" max="10245" width="19.7109375" style="26" customWidth="1"/>
    <col min="10246" max="10246" width="13.7109375" style="26" bestFit="1" customWidth="1"/>
    <col min="10247" max="10247" width="17.85546875" style="26" customWidth="1"/>
    <col min="10248" max="10248" width="14.7109375" style="26" bestFit="1" customWidth="1"/>
    <col min="10249" max="10249" width="14.28515625" style="26" customWidth="1"/>
    <col min="10250" max="10256" width="12.42578125" style="26"/>
    <col min="10257" max="10257" width="13.5703125" style="26" bestFit="1" customWidth="1"/>
    <col min="10258" max="10496" width="12.42578125" style="26"/>
    <col min="10497" max="10497" width="6" style="26" customWidth="1"/>
    <col min="10498" max="10498" width="12.42578125" style="26"/>
    <col min="10499" max="10499" width="0" style="26" hidden="1" customWidth="1"/>
    <col min="10500" max="10500" width="27" style="26" customWidth="1"/>
    <col min="10501" max="10501" width="19.7109375" style="26" customWidth="1"/>
    <col min="10502" max="10502" width="13.7109375" style="26" bestFit="1" customWidth="1"/>
    <col min="10503" max="10503" width="17.85546875" style="26" customWidth="1"/>
    <col min="10504" max="10504" width="14.7109375" style="26" bestFit="1" customWidth="1"/>
    <col min="10505" max="10505" width="14.28515625" style="26" customWidth="1"/>
    <col min="10506" max="10512" width="12.42578125" style="26"/>
    <col min="10513" max="10513" width="13.5703125" style="26" bestFit="1" customWidth="1"/>
    <col min="10514" max="10752" width="12.42578125" style="26"/>
    <col min="10753" max="10753" width="6" style="26" customWidth="1"/>
    <col min="10754" max="10754" width="12.42578125" style="26"/>
    <col min="10755" max="10755" width="0" style="26" hidden="1" customWidth="1"/>
    <col min="10756" max="10756" width="27" style="26" customWidth="1"/>
    <col min="10757" max="10757" width="19.7109375" style="26" customWidth="1"/>
    <col min="10758" max="10758" width="13.7109375" style="26" bestFit="1" customWidth="1"/>
    <col min="10759" max="10759" width="17.85546875" style="26" customWidth="1"/>
    <col min="10760" max="10760" width="14.7109375" style="26" bestFit="1" customWidth="1"/>
    <col min="10761" max="10761" width="14.28515625" style="26" customWidth="1"/>
    <col min="10762" max="10768" width="12.42578125" style="26"/>
    <col min="10769" max="10769" width="13.5703125" style="26" bestFit="1" customWidth="1"/>
    <col min="10770" max="11008" width="12.42578125" style="26"/>
    <col min="11009" max="11009" width="6" style="26" customWidth="1"/>
    <col min="11010" max="11010" width="12.42578125" style="26"/>
    <col min="11011" max="11011" width="0" style="26" hidden="1" customWidth="1"/>
    <col min="11012" max="11012" width="27" style="26" customWidth="1"/>
    <col min="11013" max="11013" width="19.7109375" style="26" customWidth="1"/>
    <col min="11014" max="11014" width="13.7109375" style="26" bestFit="1" customWidth="1"/>
    <col min="11015" max="11015" width="17.85546875" style="26" customWidth="1"/>
    <col min="11016" max="11016" width="14.7109375" style="26" bestFit="1" customWidth="1"/>
    <col min="11017" max="11017" width="14.28515625" style="26" customWidth="1"/>
    <col min="11018" max="11024" width="12.42578125" style="26"/>
    <col min="11025" max="11025" width="13.5703125" style="26" bestFit="1" customWidth="1"/>
    <col min="11026" max="11264" width="12.42578125" style="26"/>
    <col min="11265" max="11265" width="6" style="26" customWidth="1"/>
    <col min="11266" max="11266" width="12.42578125" style="26"/>
    <col min="11267" max="11267" width="0" style="26" hidden="1" customWidth="1"/>
    <col min="11268" max="11268" width="27" style="26" customWidth="1"/>
    <col min="11269" max="11269" width="19.7109375" style="26" customWidth="1"/>
    <col min="11270" max="11270" width="13.7109375" style="26" bestFit="1" customWidth="1"/>
    <col min="11271" max="11271" width="17.85546875" style="26" customWidth="1"/>
    <col min="11272" max="11272" width="14.7109375" style="26" bestFit="1" customWidth="1"/>
    <col min="11273" max="11273" width="14.28515625" style="26" customWidth="1"/>
    <col min="11274" max="11280" width="12.42578125" style="26"/>
    <col min="11281" max="11281" width="13.5703125" style="26" bestFit="1" customWidth="1"/>
    <col min="11282" max="11520" width="12.42578125" style="26"/>
    <col min="11521" max="11521" width="6" style="26" customWidth="1"/>
    <col min="11522" max="11522" width="12.42578125" style="26"/>
    <col min="11523" max="11523" width="0" style="26" hidden="1" customWidth="1"/>
    <col min="11524" max="11524" width="27" style="26" customWidth="1"/>
    <col min="11525" max="11525" width="19.7109375" style="26" customWidth="1"/>
    <col min="11526" max="11526" width="13.7109375" style="26" bestFit="1" customWidth="1"/>
    <col min="11527" max="11527" width="17.85546875" style="26" customWidth="1"/>
    <col min="11528" max="11528" width="14.7109375" style="26" bestFit="1" customWidth="1"/>
    <col min="11529" max="11529" width="14.28515625" style="26" customWidth="1"/>
    <col min="11530" max="11536" width="12.42578125" style="26"/>
    <col min="11537" max="11537" width="13.5703125" style="26" bestFit="1" customWidth="1"/>
    <col min="11538" max="11776" width="12.42578125" style="26"/>
    <col min="11777" max="11777" width="6" style="26" customWidth="1"/>
    <col min="11778" max="11778" width="12.42578125" style="26"/>
    <col min="11779" max="11779" width="0" style="26" hidden="1" customWidth="1"/>
    <col min="11780" max="11780" width="27" style="26" customWidth="1"/>
    <col min="11781" max="11781" width="19.7109375" style="26" customWidth="1"/>
    <col min="11782" max="11782" width="13.7109375" style="26" bestFit="1" customWidth="1"/>
    <col min="11783" max="11783" width="17.85546875" style="26" customWidth="1"/>
    <col min="11784" max="11784" width="14.7109375" style="26" bestFit="1" customWidth="1"/>
    <col min="11785" max="11785" width="14.28515625" style="26" customWidth="1"/>
    <col min="11786" max="11792" width="12.42578125" style="26"/>
    <col min="11793" max="11793" width="13.5703125" style="26" bestFit="1" customWidth="1"/>
    <col min="11794" max="12032" width="12.42578125" style="26"/>
    <col min="12033" max="12033" width="6" style="26" customWidth="1"/>
    <col min="12034" max="12034" width="12.42578125" style="26"/>
    <col min="12035" max="12035" width="0" style="26" hidden="1" customWidth="1"/>
    <col min="12036" max="12036" width="27" style="26" customWidth="1"/>
    <col min="12037" max="12037" width="19.7109375" style="26" customWidth="1"/>
    <col min="12038" max="12038" width="13.7109375" style="26" bestFit="1" customWidth="1"/>
    <col min="12039" max="12039" width="17.85546875" style="26" customWidth="1"/>
    <col min="12040" max="12040" width="14.7109375" style="26" bestFit="1" customWidth="1"/>
    <col min="12041" max="12041" width="14.28515625" style="26" customWidth="1"/>
    <col min="12042" max="12048" width="12.42578125" style="26"/>
    <col min="12049" max="12049" width="13.5703125" style="26" bestFit="1" customWidth="1"/>
    <col min="12050" max="12288" width="12.42578125" style="26"/>
    <col min="12289" max="12289" width="6" style="26" customWidth="1"/>
    <col min="12290" max="12290" width="12.42578125" style="26"/>
    <col min="12291" max="12291" width="0" style="26" hidden="1" customWidth="1"/>
    <col min="12292" max="12292" width="27" style="26" customWidth="1"/>
    <col min="12293" max="12293" width="19.7109375" style="26" customWidth="1"/>
    <col min="12294" max="12294" width="13.7109375" style="26" bestFit="1" customWidth="1"/>
    <col min="12295" max="12295" width="17.85546875" style="26" customWidth="1"/>
    <col min="12296" max="12296" width="14.7109375" style="26" bestFit="1" customWidth="1"/>
    <col min="12297" max="12297" width="14.28515625" style="26" customWidth="1"/>
    <col min="12298" max="12304" width="12.42578125" style="26"/>
    <col min="12305" max="12305" width="13.5703125" style="26" bestFit="1" customWidth="1"/>
    <col min="12306" max="12544" width="12.42578125" style="26"/>
    <col min="12545" max="12545" width="6" style="26" customWidth="1"/>
    <col min="12546" max="12546" width="12.42578125" style="26"/>
    <col min="12547" max="12547" width="0" style="26" hidden="1" customWidth="1"/>
    <col min="12548" max="12548" width="27" style="26" customWidth="1"/>
    <col min="12549" max="12549" width="19.7109375" style="26" customWidth="1"/>
    <col min="12550" max="12550" width="13.7109375" style="26" bestFit="1" customWidth="1"/>
    <col min="12551" max="12551" width="17.85546875" style="26" customWidth="1"/>
    <col min="12552" max="12552" width="14.7109375" style="26" bestFit="1" customWidth="1"/>
    <col min="12553" max="12553" width="14.28515625" style="26" customWidth="1"/>
    <col min="12554" max="12560" width="12.42578125" style="26"/>
    <col min="12561" max="12561" width="13.5703125" style="26" bestFit="1" customWidth="1"/>
    <col min="12562" max="12800" width="12.42578125" style="26"/>
    <col min="12801" max="12801" width="6" style="26" customWidth="1"/>
    <col min="12802" max="12802" width="12.42578125" style="26"/>
    <col min="12803" max="12803" width="0" style="26" hidden="1" customWidth="1"/>
    <col min="12804" max="12804" width="27" style="26" customWidth="1"/>
    <col min="12805" max="12805" width="19.7109375" style="26" customWidth="1"/>
    <col min="12806" max="12806" width="13.7109375" style="26" bestFit="1" customWidth="1"/>
    <col min="12807" max="12807" width="17.85546875" style="26" customWidth="1"/>
    <col min="12808" max="12808" width="14.7109375" style="26" bestFit="1" customWidth="1"/>
    <col min="12809" max="12809" width="14.28515625" style="26" customWidth="1"/>
    <col min="12810" max="12816" width="12.42578125" style="26"/>
    <col min="12817" max="12817" width="13.5703125" style="26" bestFit="1" customWidth="1"/>
    <col min="12818" max="13056" width="12.42578125" style="26"/>
    <col min="13057" max="13057" width="6" style="26" customWidth="1"/>
    <col min="13058" max="13058" width="12.42578125" style="26"/>
    <col min="13059" max="13059" width="0" style="26" hidden="1" customWidth="1"/>
    <col min="13060" max="13060" width="27" style="26" customWidth="1"/>
    <col min="13061" max="13061" width="19.7109375" style="26" customWidth="1"/>
    <col min="13062" max="13062" width="13.7109375" style="26" bestFit="1" customWidth="1"/>
    <col min="13063" max="13063" width="17.85546875" style="26" customWidth="1"/>
    <col min="13064" max="13064" width="14.7109375" style="26" bestFit="1" customWidth="1"/>
    <col min="13065" max="13065" width="14.28515625" style="26" customWidth="1"/>
    <col min="13066" max="13072" width="12.42578125" style="26"/>
    <col min="13073" max="13073" width="13.5703125" style="26" bestFit="1" customWidth="1"/>
    <col min="13074" max="13312" width="12.42578125" style="26"/>
    <col min="13313" max="13313" width="6" style="26" customWidth="1"/>
    <col min="13314" max="13314" width="12.42578125" style="26"/>
    <col min="13315" max="13315" width="0" style="26" hidden="1" customWidth="1"/>
    <col min="13316" max="13316" width="27" style="26" customWidth="1"/>
    <col min="13317" max="13317" width="19.7109375" style="26" customWidth="1"/>
    <col min="13318" max="13318" width="13.7109375" style="26" bestFit="1" customWidth="1"/>
    <col min="13319" max="13319" width="17.85546875" style="26" customWidth="1"/>
    <col min="13320" max="13320" width="14.7109375" style="26" bestFit="1" customWidth="1"/>
    <col min="13321" max="13321" width="14.28515625" style="26" customWidth="1"/>
    <col min="13322" max="13328" width="12.42578125" style="26"/>
    <col min="13329" max="13329" width="13.5703125" style="26" bestFit="1" customWidth="1"/>
    <col min="13330" max="13568" width="12.42578125" style="26"/>
    <col min="13569" max="13569" width="6" style="26" customWidth="1"/>
    <col min="13570" max="13570" width="12.42578125" style="26"/>
    <col min="13571" max="13571" width="0" style="26" hidden="1" customWidth="1"/>
    <col min="13572" max="13572" width="27" style="26" customWidth="1"/>
    <col min="13573" max="13573" width="19.7109375" style="26" customWidth="1"/>
    <col min="13574" max="13574" width="13.7109375" style="26" bestFit="1" customWidth="1"/>
    <col min="13575" max="13575" width="17.85546875" style="26" customWidth="1"/>
    <col min="13576" max="13576" width="14.7109375" style="26" bestFit="1" customWidth="1"/>
    <col min="13577" max="13577" width="14.28515625" style="26" customWidth="1"/>
    <col min="13578" max="13584" width="12.42578125" style="26"/>
    <col min="13585" max="13585" width="13.5703125" style="26" bestFit="1" customWidth="1"/>
    <col min="13586" max="13824" width="12.42578125" style="26"/>
    <col min="13825" max="13825" width="6" style="26" customWidth="1"/>
    <col min="13826" max="13826" width="12.42578125" style="26"/>
    <col min="13827" max="13827" width="0" style="26" hidden="1" customWidth="1"/>
    <col min="13828" max="13828" width="27" style="26" customWidth="1"/>
    <col min="13829" max="13829" width="19.7109375" style="26" customWidth="1"/>
    <col min="13830" max="13830" width="13.7109375" style="26" bestFit="1" customWidth="1"/>
    <col min="13831" max="13831" width="17.85546875" style="26" customWidth="1"/>
    <col min="13832" max="13832" width="14.7109375" style="26" bestFit="1" customWidth="1"/>
    <col min="13833" max="13833" width="14.28515625" style="26" customWidth="1"/>
    <col min="13834" max="13840" width="12.42578125" style="26"/>
    <col min="13841" max="13841" width="13.5703125" style="26" bestFit="1" customWidth="1"/>
    <col min="13842" max="14080" width="12.42578125" style="26"/>
    <col min="14081" max="14081" width="6" style="26" customWidth="1"/>
    <col min="14082" max="14082" width="12.42578125" style="26"/>
    <col min="14083" max="14083" width="0" style="26" hidden="1" customWidth="1"/>
    <col min="14084" max="14084" width="27" style="26" customWidth="1"/>
    <col min="14085" max="14085" width="19.7109375" style="26" customWidth="1"/>
    <col min="14086" max="14086" width="13.7109375" style="26" bestFit="1" customWidth="1"/>
    <col min="14087" max="14087" width="17.85546875" style="26" customWidth="1"/>
    <col min="14088" max="14088" width="14.7109375" style="26" bestFit="1" customWidth="1"/>
    <col min="14089" max="14089" width="14.28515625" style="26" customWidth="1"/>
    <col min="14090" max="14096" width="12.42578125" style="26"/>
    <col min="14097" max="14097" width="13.5703125" style="26" bestFit="1" customWidth="1"/>
    <col min="14098" max="14336" width="12.42578125" style="26"/>
    <col min="14337" max="14337" width="6" style="26" customWidth="1"/>
    <col min="14338" max="14338" width="12.42578125" style="26"/>
    <col min="14339" max="14339" width="0" style="26" hidden="1" customWidth="1"/>
    <col min="14340" max="14340" width="27" style="26" customWidth="1"/>
    <col min="14341" max="14341" width="19.7109375" style="26" customWidth="1"/>
    <col min="14342" max="14342" width="13.7109375" style="26" bestFit="1" customWidth="1"/>
    <col min="14343" max="14343" width="17.85546875" style="26" customWidth="1"/>
    <col min="14344" max="14344" width="14.7109375" style="26" bestFit="1" customWidth="1"/>
    <col min="14345" max="14345" width="14.28515625" style="26" customWidth="1"/>
    <col min="14346" max="14352" width="12.42578125" style="26"/>
    <col min="14353" max="14353" width="13.5703125" style="26" bestFit="1" customWidth="1"/>
    <col min="14354" max="14592" width="12.42578125" style="26"/>
    <col min="14593" max="14593" width="6" style="26" customWidth="1"/>
    <col min="14594" max="14594" width="12.42578125" style="26"/>
    <col min="14595" max="14595" width="0" style="26" hidden="1" customWidth="1"/>
    <col min="14596" max="14596" width="27" style="26" customWidth="1"/>
    <col min="14597" max="14597" width="19.7109375" style="26" customWidth="1"/>
    <col min="14598" max="14598" width="13.7109375" style="26" bestFit="1" customWidth="1"/>
    <col min="14599" max="14599" width="17.85546875" style="26" customWidth="1"/>
    <col min="14600" max="14600" width="14.7109375" style="26" bestFit="1" customWidth="1"/>
    <col min="14601" max="14601" width="14.28515625" style="26" customWidth="1"/>
    <col min="14602" max="14608" width="12.42578125" style="26"/>
    <col min="14609" max="14609" width="13.5703125" style="26" bestFit="1" customWidth="1"/>
    <col min="14610" max="14848" width="12.42578125" style="26"/>
    <col min="14849" max="14849" width="6" style="26" customWidth="1"/>
    <col min="14850" max="14850" width="12.42578125" style="26"/>
    <col min="14851" max="14851" width="0" style="26" hidden="1" customWidth="1"/>
    <col min="14852" max="14852" width="27" style="26" customWidth="1"/>
    <col min="14853" max="14853" width="19.7109375" style="26" customWidth="1"/>
    <col min="14854" max="14854" width="13.7109375" style="26" bestFit="1" customWidth="1"/>
    <col min="14855" max="14855" width="17.85546875" style="26" customWidth="1"/>
    <col min="14856" max="14856" width="14.7109375" style="26" bestFit="1" customWidth="1"/>
    <col min="14857" max="14857" width="14.28515625" style="26" customWidth="1"/>
    <col min="14858" max="14864" width="12.42578125" style="26"/>
    <col min="14865" max="14865" width="13.5703125" style="26" bestFit="1" customWidth="1"/>
    <col min="14866" max="15104" width="12.42578125" style="26"/>
    <col min="15105" max="15105" width="6" style="26" customWidth="1"/>
    <col min="15106" max="15106" width="12.42578125" style="26"/>
    <col min="15107" max="15107" width="0" style="26" hidden="1" customWidth="1"/>
    <col min="15108" max="15108" width="27" style="26" customWidth="1"/>
    <col min="15109" max="15109" width="19.7109375" style="26" customWidth="1"/>
    <col min="15110" max="15110" width="13.7109375" style="26" bestFit="1" customWidth="1"/>
    <col min="15111" max="15111" width="17.85546875" style="26" customWidth="1"/>
    <col min="15112" max="15112" width="14.7109375" style="26" bestFit="1" customWidth="1"/>
    <col min="15113" max="15113" width="14.28515625" style="26" customWidth="1"/>
    <col min="15114" max="15120" width="12.42578125" style="26"/>
    <col min="15121" max="15121" width="13.5703125" style="26" bestFit="1" customWidth="1"/>
    <col min="15122" max="15360" width="12.42578125" style="26"/>
    <col min="15361" max="15361" width="6" style="26" customWidth="1"/>
    <col min="15362" max="15362" width="12.42578125" style="26"/>
    <col min="15363" max="15363" width="0" style="26" hidden="1" customWidth="1"/>
    <col min="15364" max="15364" width="27" style="26" customWidth="1"/>
    <col min="15365" max="15365" width="19.7109375" style="26" customWidth="1"/>
    <col min="15366" max="15366" width="13.7109375" style="26" bestFit="1" customWidth="1"/>
    <col min="15367" max="15367" width="17.85546875" style="26" customWidth="1"/>
    <col min="15368" max="15368" width="14.7109375" style="26" bestFit="1" customWidth="1"/>
    <col min="15369" max="15369" width="14.28515625" style="26" customWidth="1"/>
    <col min="15370" max="15376" width="12.42578125" style="26"/>
    <col min="15377" max="15377" width="13.5703125" style="26" bestFit="1" customWidth="1"/>
    <col min="15378" max="15616" width="12.42578125" style="26"/>
    <col min="15617" max="15617" width="6" style="26" customWidth="1"/>
    <col min="15618" max="15618" width="12.42578125" style="26"/>
    <col min="15619" max="15619" width="0" style="26" hidden="1" customWidth="1"/>
    <col min="15620" max="15620" width="27" style="26" customWidth="1"/>
    <col min="15621" max="15621" width="19.7109375" style="26" customWidth="1"/>
    <col min="15622" max="15622" width="13.7109375" style="26" bestFit="1" customWidth="1"/>
    <col min="15623" max="15623" width="17.85546875" style="26" customWidth="1"/>
    <col min="15624" max="15624" width="14.7109375" style="26" bestFit="1" customWidth="1"/>
    <col min="15625" max="15625" width="14.28515625" style="26" customWidth="1"/>
    <col min="15626" max="15632" width="12.42578125" style="26"/>
    <col min="15633" max="15633" width="13.5703125" style="26" bestFit="1" customWidth="1"/>
    <col min="15634" max="15872" width="12.42578125" style="26"/>
    <col min="15873" max="15873" width="6" style="26" customWidth="1"/>
    <col min="15874" max="15874" width="12.42578125" style="26"/>
    <col min="15875" max="15875" width="0" style="26" hidden="1" customWidth="1"/>
    <col min="15876" max="15876" width="27" style="26" customWidth="1"/>
    <col min="15877" max="15877" width="19.7109375" style="26" customWidth="1"/>
    <col min="15878" max="15878" width="13.7109375" style="26" bestFit="1" customWidth="1"/>
    <col min="15879" max="15879" width="17.85546875" style="26" customWidth="1"/>
    <col min="15880" max="15880" width="14.7109375" style="26" bestFit="1" customWidth="1"/>
    <col min="15881" max="15881" width="14.28515625" style="26" customWidth="1"/>
    <col min="15882" max="15888" width="12.42578125" style="26"/>
    <col min="15889" max="15889" width="13.5703125" style="26" bestFit="1" customWidth="1"/>
    <col min="15890" max="16128" width="12.42578125" style="26"/>
    <col min="16129" max="16129" width="6" style="26" customWidth="1"/>
    <col min="16130" max="16130" width="12.42578125" style="26"/>
    <col min="16131" max="16131" width="0" style="26" hidden="1" customWidth="1"/>
    <col min="16132" max="16132" width="27" style="26" customWidth="1"/>
    <col min="16133" max="16133" width="19.7109375" style="26" customWidth="1"/>
    <col min="16134" max="16134" width="13.7109375" style="26" bestFit="1" customWidth="1"/>
    <col min="16135" max="16135" width="17.85546875" style="26" customWidth="1"/>
    <col min="16136" max="16136" width="14.7109375" style="26" bestFit="1" customWidth="1"/>
    <col min="16137" max="16137" width="14.28515625" style="26" customWidth="1"/>
    <col min="16138" max="16144" width="12.42578125" style="26"/>
    <col min="16145" max="16145" width="13.5703125" style="26" bestFit="1" customWidth="1"/>
    <col min="16146" max="16384" width="12.42578125" style="26"/>
  </cols>
  <sheetData>
    <row r="1" spans="1:16" x14ac:dyDescent="0.25">
      <c r="A1" s="26" t="s">
        <v>0</v>
      </c>
      <c r="B1" s="7" t="s">
        <v>1</v>
      </c>
      <c r="J1" s="8" t="s">
        <v>57</v>
      </c>
    </row>
    <row r="2" spans="1:16" ht="12" customHeight="1" x14ac:dyDescent="0.25">
      <c r="B2" s="7" t="s">
        <v>4</v>
      </c>
    </row>
    <row r="3" spans="1:16" x14ac:dyDescent="0.25">
      <c r="B3" s="7" t="s">
        <v>186</v>
      </c>
    </row>
    <row r="4" spans="1:16" x14ac:dyDescent="0.25">
      <c r="B4" s="9"/>
      <c r="C4" s="53"/>
      <c r="D4" s="53"/>
      <c r="E4" s="53"/>
      <c r="F4" s="53"/>
      <c r="G4" s="53"/>
      <c r="H4" s="53"/>
      <c r="I4" s="53"/>
      <c r="J4" s="53"/>
      <c r="K4" s="53"/>
      <c r="L4" s="53"/>
    </row>
    <row r="6" spans="1:16" x14ac:dyDescent="0.25">
      <c r="B6" s="11"/>
      <c r="F6" s="119">
        <v>2018</v>
      </c>
      <c r="H6" s="119">
        <v>2017</v>
      </c>
    </row>
    <row r="7" spans="1:16" x14ac:dyDescent="0.25">
      <c r="B7" s="45"/>
      <c r="C7" s="35"/>
      <c r="D7" s="35"/>
      <c r="E7" s="35"/>
      <c r="F7" s="120" t="s">
        <v>50</v>
      </c>
      <c r="G7" s="119"/>
      <c r="H7" s="119" t="s">
        <v>50</v>
      </c>
    </row>
    <row r="8" spans="1:16" x14ac:dyDescent="0.25">
      <c r="B8" s="45" t="s">
        <v>58</v>
      </c>
      <c r="C8" s="35"/>
      <c r="D8" s="35"/>
      <c r="E8" s="35"/>
      <c r="F8" s="45"/>
      <c r="G8" s="11"/>
    </row>
    <row r="9" spans="1:16" x14ac:dyDescent="0.25">
      <c r="B9" s="45"/>
      <c r="C9" s="35"/>
      <c r="D9" s="35"/>
      <c r="E9" s="35"/>
      <c r="F9" s="45"/>
      <c r="G9" s="11"/>
    </row>
    <row r="10" spans="1:16" x14ac:dyDescent="0.25">
      <c r="B10" s="45" t="s">
        <v>59</v>
      </c>
      <c r="C10" s="35"/>
      <c r="D10" s="35"/>
      <c r="E10" s="35" t="s">
        <v>0</v>
      </c>
      <c r="F10" s="35"/>
      <c r="G10" s="26" t="s">
        <v>0</v>
      </c>
    </row>
    <row r="11" spans="1:16" x14ac:dyDescent="0.25">
      <c r="B11" s="45"/>
      <c r="C11" s="35"/>
      <c r="D11" s="35"/>
      <c r="E11" s="35"/>
      <c r="F11" s="90"/>
      <c r="G11" s="13"/>
    </row>
    <row r="12" spans="1:16" ht="15" customHeight="1" x14ac:dyDescent="0.25">
      <c r="B12" s="35" t="s">
        <v>60</v>
      </c>
      <c r="C12" s="35"/>
      <c r="D12" s="35"/>
      <c r="E12" s="124"/>
      <c r="F12" s="124"/>
      <c r="G12" s="57"/>
      <c r="H12" s="57"/>
      <c r="I12" s="57"/>
    </row>
    <row r="13" spans="1:16" ht="15" customHeight="1" x14ac:dyDescent="0.25">
      <c r="B13" s="35"/>
      <c r="C13" s="35"/>
      <c r="D13" s="35"/>
      <c r="E13" s="124"/>
      <c r="F13" s="124"/>
      <c r="G13" s="57"/>
      <c r="H13" s="57"/>
      <c r="I13" s="57"/>
    </row>
    <row r="14" spans="1:16" ht="15" customHeight="1" x14ac:dyDescent="0.25">
      <c r="B14" s="35" t="s">
        <v>190</v>
      </c>
      <c r="C14" s="35"/>
      <c r="D14" s="35"/>
      <c r="E14" s="35"/>
      <c r="F14" s="48">
        <v>11463</v>
      </c>
      <c r="G14" s="123"/>
      <c r="H14" s="123"/>
      <c r="I14" s="124"/>
      <c r="P14" s="26" t="s">
        <v>62</v>
      </c>
    </row>
    <row r="15" spans="1:16" ht="15" customHeight="1" x14ac:dyDescent="0.25">
      <c r="B15" s="35" t="s">
        <v>191</v>
      </c>
      <c r="C15" s="35"/>
      <c r="D15" s="35"/>
      <c r="E15" s="35"/>
      <c r="F15" s="48">
        <v>2100</v>
      </c>
      <c r="G15" s="123"/>
      <c r="H15" s="123"/>
      <c r="I15" s="124"/>
      <c r="P15" s="26" t="s">
        <v>64</v>
      </c>
    </row>
    <row r="16" spans="1:16" ht="15" customHeight="1" x14ac:dyDescent="0.25">
      <c r="B16" s="35" t="s">
        <v>61</v>
      </c>
      <c r="C16" s="35"/>
      <c r="D16" s="35"/>
      <c r="E16" s="35"/>
      <c r="F16" s="48"/>
      <c r="G16" s="123"/>
      <c r="H16" s="123">
        <v>239</v>
      </c>
      <c r="I16" s="124"/>
      <c r="P16" s="26" t="s">
        <v>62</v>
      </c>
    </row>
    <row r="17" spans="2:16" ht="15" customHeight="1" x14ac:dyDescent="0.25">
      <c r="B17" s="35" t="s">
        <v>63</v>
      </c>
      <c r="C17" s="35"/>
      <c r="D17" s="35"/>
      <c r="E17" s="35"/>
      <c r="F17" s="48"/>
      <c r="G17" s="123"/>
      <c r="H17" s="123">
        <v>392</v>
      </c>
      <c r="I17" s="124"/>
      <c r="P17" s="26" t="s">
        <v>62</v>
      </c>
    </row>
    <row r="18" spans="2:16" ht="15" customHeight="1" x14ac:dyDescent="0.25">
      <c r="B18" s="35" t="s">
        <v>65</v>
      </c>
      <c r="C18" s="35"/>
      <c r="D18" s="35"/>
      <c r="E18" s="35"/>
      <c r="F18" s="48"/>
      <c r="G18" s="123"/>
      <c r="H18" s="123">
        <v>184.37</v>
      </c>
      <c r="I18" s="124"/>
      <c r="P18" s="26" t="s">
        <v>62</v>
      </c>
    </row>
    <row r="19" spans="2:16" ht="15" customHeight="1" x14ac:dyDescent="0.25">
      <c r="B19" s="35" t="s">
        <v>66</v>
      </c>
      <c r="C19" s="35"/>
      <c r="D19" s="35"/>
      <c r="E19" s="35"/>
      <c r="F19" s="48"/>
      <c r="G19" s="123"/>
      <c r="H19" s="123">
        <v>351.75</v>
      </c>
      <c r="I19" s="124"/>
      <c r="P19" s="26" t="s">
        <v>62</v>
      </c>
    </row>
    <row r="20" spans="2:16" ht="15" customHeight="1" x14ac:dyDescent="0.25">
      <c r="B20" s="35" t="s">
        <v>67</v>
      </c>
      <c r="C20" s="35"/>
      <c r="D20" s="35"/>
      <c r="E20" s="35"/>
      <c r="F20" s="48"/>
      <c r="G20" s="123"/>
      <c r="H20" s="123">
        <v>193.75</v>
      </c>
      <c r="I20" s="124"/>
      <c r="P20" s="26" t="s">
        <v>62</v>
      </c>
    </row>
    <row r="21" spans="2:16" ht="15" customHeight="1" x14ac:dyDescent="0.25">
      <c r="B21" s="35" t="s">
        <v>67</v>
      </c>
      <c r="C21" s="35"/>
      <c r="D21" s="35"/>
      <c r="E21" s="35"/>
      <c r="F21" s="48"/>
      <c r="G21" s="123"/>
      <c r="H21" s="123">
        <v>193.75</v>
      </c>
      <c r="I21" s="124"/>
      <c r="P21" s="26" t="s">
        <v>62</v>
      </c>
    </row>
    <row r="22" spans="2:16" ht="15" customHeight="1" x14ac:dyDescent="0.25">
      <c r="B22" s="35" t="s">
        <v>68</v>
      </c>
      <c r="C22" s="35"/>
      <c r="D22" s="35"/>
      <c r="E22" s="35"/>
      <c r="F22" s="48"/>
      <c r="G22" s="123"/>
      <c r="H22" s="123">
        <v>12750.4</v>
      </c>
      <c r="I22" s="124"/>
      <c r="P22" s="26" t="s">
        <v>62</v>
      </c>
    </row>
    <row r="23" spans="2:16" ht="15" customHeight="1" x14ac:dyDescent="0.25">
      <c r="B23" s="35" t="s">
        <v>69</v>
      </c>
      <c r="C23" s="35"/>
      <c r="D23" s="35"/>
      <c r="E23" s="35"/>
      <c r="F23" s="48"/>
      <c r="G23" s="123"/>
      <c r="H23" s="123">
        <v>540</v>
      </c>
      <c r="I23" s="124"/>
      <c r="P23" s="26" t="s">
        <v>62</v>
      </c>
    </row>
    <row r="24" spans="2:16" ht="15" customHeight="1" x14ac:dyDescent="0.25">
      <c r="B24" s="35" t="s">
        <v>70</v>
      </c>
      <c r="C24" s="35"/>
      <c r="D24" s="35"/>
      <c r="E24" s="35"/>
      <c r="F24" s="48"/>
      <c r="G24" s="123"/>
      <c r="H24" s="123">
        <v>401.5</v>
      </c>
      <c r="I24" s="124"/>
      <c r="P24" s="26" t="s">
        <v>62</v>
      </c>
    </row>
    <row r="25" spans="2:16" ht="15" customHeight="1" x14ac:dyDescent="0.25">
      <c r="B25" s="35" t="s">
        <v>71</v>
      </c>
      <c r="C25" s="35"/>
      <c r="D25" s="35"/>
      <c r="E25" s="35"/>
      <c r="F25" s="48"/>
      <c r="G25" s="123"/>
      <c r="H25" s="123">
        <v>550</v>
      </c>
      <c r="I25" s="124"/>
      <c r="P25" s="26" t="s">
        <v>62</v>
      </c>
    </row>
    <row r="26" spans="2:16" ht="15" customHeight="1" x14ac:dyDescent="0.25">
      <c r="B26" s="35" t="s">
        <v>72</v>
      </c>
      <c r="C26" s="35"/>
      <c r="D26" s="35"/>
      <c r="E26" s="35"/>
      <c r="F26" s="48"/>
      <c r="G26" s="123"/>
      <c r="H26" s="123">
        <v>470</v>
      </c>
      <c r="I26" s="124"/>
    </row>
    <row r="27" spans="2:16" ht="15" customHeight="1" x14ac:dyDescent="0.25">
      <c r="B27" s="35" t="s">
        <v>73</v>
      </c>
      <c r="C27" s="35"/>
      <c r="D27" s="35"/>
      <c r="E27" s="35"/>
      <c r="F27" s="48"/>
      <c r="G27" s="123"/>
      <c r="H27" s="123">
        <v>132</v>
      </c>
      <c r="I27" s="124"/>
    </row>
    <row r="28" spans="2:16" ht="15" customHeight="1" x14ac:dyDescent="0.25">
      <c r="B28" s="35"/>
      <c r="C28" s="35"/>
      <c r="D28" s="35"/>
      <c r="E28" s="35"/>
      <c r="F28" s="123"/>
      <c r="G28" s="123"/>
      <c r="H28" s="123"/>
      <c r="I28" s="124"/>
    </row>
    <row r="29" spans="2:16" ht="15" customHeight="1" x14ac:dyDescent="0.25">
      <c r="B29" s="35"/>
      <c r="C29" s="35"/>
      <c r="D29" s="35"/>
      <c r="E29" s="124"/>
      <c r="F29" s="50"/>
      <c r="G29" s="50"/>
      <c r="H29" s="50"/>
      <c r="I29" s="124"/>
    </row>
    <row r="30" spans="2:16" ht="15" customHeight="1" thickBot="1" x14ac:dyDescent="0.3">
      <c r="B30" s="35"/>
      <c r="C30" s="35"/>
      <c r="D30" s="35"/>
      <c r="E30" s="124"/>
      <c r="F30" s="125">
        <v>13563</v>
      </c>
      <c r="G30" s="50"/>
      <c r="H30" s="125">
        <v>16398.52</v>
      </c>
      <c r="I30" s="124"/>
    </row>
    <row r="31" spans="2:16" ht="15" customHeight="1" thickTop="1" x14ac:dyDescent="0.25">
      <c r="B31" s="35"/>
      <c r="C31" s="35"/>
      <c r="D31" s="35"/>
      <c r="E31" s="124"/>
      <c r="F31" s="112"/>
      <c r="G31" s="112"/>
      <c r="H31" s="112"/>
      <c r="I31" s="124"/>
    </row>
    <row r="32" spans="2:16" ht="15" customHeight="1" x14ac:dyDescent="0.25">
      <c r="B32" s="35"/>
      <c r="C32" s="35"/>
      <c r="D32" s="35"/>
      <c r="E32" s="124"/>
      <c r="F32" s="112"/>
      <c r="G32" s="112"/>
      <c r="H32" s="112"/>
      <c r="I32" s="124"/>
    </row>
    <row r="33" spans="2:9" ht="15" customHeight="1" x14ac:dyDescent="0.25">
      <c r="B33" s="35"/>
      <c r="C33" s="35"/>
      <c r="D33" s="35"/>
      <c r="E33" s="124"/>
      <c r="F33" s="124"/>
      <c r="G33" s="124"/>
      <c r="H33" s="124"/>
      <c r="I33" s="124"/>
    </row>
    <row r="34" spans="2:9" ht="15" customHeight="1" x14ac:dyDescent="0.25">
      <c r="B34" s="46"/>
      <c r="C34" s="132"/>
      <c r="D34" s="132"/>
      <c r="E34" s="133"/>
      <c r="F34" s="124"/>
      <c r="G34" s="124"/>
      <c r="H34" s="124"/>
      <c r="I34" s="124"/>
    </row>
    <row r="35" spans="2:9" ht="15" customHeight="1" x14ac:dyDescent="0.25">
      <c r="B35" s="46" t="s">
        <v>192</v>
      </c>
      <c r="C35" s="132"/>
      <c r="D35" s="132"/>
      <c r="E35" s="133"/>
      <c r="F35" s="124"/>
      <c r="G35" s="124"/>
      <c r="H35" s="124"/>
      <c r="I35" s="124"/>
    </row>
    <row r="36" spans="2:9" ht="3" customHeight="1" x14ac:dyDescent="0.25">
      <c r="B36" s="46"/>
      <c r="C36" s="132"/>
      <c r="D36" s="132"/>
      <c r="E36" s="133"/>
      <c r="F36" s="124"/>
      <c r="G36" s="124"/>
      <c r="H36" s="124"/>
      <c r="I36" s="124"/>
    </row>
    <row r="37" spans="2:9" ht="15.75" customHeight="1" x14ac:dyDescent="0.25">
      <c r="B37" s="46"/>
      <c r="C37" s="132"/>
      <c r="D37" s="132"/>
      <c r="E37" s="133"/>
      <c r="F37" s="35"/>
      <c r="G37" s="120">
        <v>2018</v>
      </c>
      <c r="H37" s="35"/>
      <c r="I37" s="120">
        <v>2017</v>
      </c>
    </row>
    <row r="38" spans="2:9" ht="3" customHeight="1" x14ac:dyDescent="0.25">
      <c r="B38" s="46"/>
      <c r="C38" s="132"/>
      <c r="D38" s="132"/>
      <c r="E38" s="133"/>
      <c r="F38" s="35"/>
      <c r="G38" s="120" t="s">
        <v>50</v>
      </c>
      <c r="H38" s="120"/>
      <c r="I38" s="120" t="s">
        <v>50</v>
      </c>
    </row>
    <row r="39" spans="2:9" ht="3" customHeight="1" thickBot="1" x14ac:dyDescent="0.3">
      <c r="B39" s="134"/>
      <c r="C39" s="132"/>
      <c r="D39" s="132"/>
      <c r="E39" s="133"/>
      <c r="F39" s="35"/>
      <c r="G39" s="126" t="s">
        <v>74</v>
      </c>
      <c r="H39" s="35"/>
      <c r="I39" s="126">
        <v>0</v>
      </c>
    </row>
    <row r="40" spans="2:9" ht="14.25" thickTop="1" x14ac:dyDescent="0.25">
      <c r="B40" s="46"/>
      <c r="C40" s="132"/>
      <c r="D40" s="132"/>
      <c r="E40" s="124"/>
      <c r="F40" s="35"/>
      <c r="G40" s="127"/>
      <c r="H40" s="127"/>
      <c r="I40" s="127"/>
    </row>
    <row r="41" spans="2:9" x14ac:dyDescent="0.25">
      <c r="B41" s="46"/>
      <c r="C41" s="132"/>
      <c r="D41" s="132"/>
      <c r="E41" s="124"/>
      <c r="F41" s="35"/>
      <c r="G41" s="127"/>
      <c r="H41" s="127"/>
      <c r="I41" s="127"/>
    </row>
    <row r="42" spans="2:9" x14ac:dyDescent="0.25">
      <c r="B42" s="46"/>
      <c r="C42" s="132"/>
      <c r="D42" s="132"/>
      <c r="E42" s="124"/>
      <c r="F42" s="35"/>
      <c r="G42" s="35"/>
      <c r="H42" s="35"/>
      <c r="I42" s="35"/>
    </row>
    <row r="43" spans="2:9" x14ac:dyDescent="0.25">
      <c r="B43" s="46" t="s">
        <v>75</v>
      </c>
      <c r="C43" s="132"/>
      <c r="D43" s="132"/>
      <c r="E43" s="124"/>
      <c r="F43" s="35"/>
      <c r="G43" s="35"/>
      <c r="H43" s="124"/>
      <c r="I43" s="124"/>
    </row>
    <row r="44" spans="2:9" x14ac:dyDescent="0.25">
      <c r="B44" s="46"/>
      <c r="C44" s="132"/>
      <c r="D44" s="132"/>
      <c r="E44" s="124"/>
      <c r="F44" s="35"/>
      <c r="G44" s="120">
        <v>2018</v>
      </c>
      <c r="H44" s="35"/>
      <c r="I44" s="120">
        <v>2017</v>
      </c>
    </row>
    <row r="45" spans="2:9" x14ac:dyDescent="0.25">
      <c r="B45" s="46"/>
      <c r="C45" s="132"/>
      <c r="D45" s="132"/>
      <c r="E45" s="124"/>
      <c r="F45" s="35"/>
      <c r="G45" s="120" t="s">
        <v>50</v>
      </c>
      <c r="H45" s="120"/>
      <c r="I45" s="120" t="s">
        <v>50</v>
      </c>
    </row>
    <row r="46" spans="2:9" x14ac:dyDescent="0.25">
      <c r="B46" s="46" t="s">
        <v>76</v>
      </c>
      <c r="C46" s="132"/>
      <c r="D46" s="132"/>
      <c r="E46" s="113"/>
      <c r="F46" s="35"/>
      <c r="G46" s="128">
        <v>440000</v>
      </c>
      <c r="H46" s="129"/>
      <c r="I46" s="128">
        <v>440000</v>
      </c>
    </row>
    <row r="47" spans="2:9" x14ac:dyDescent="0.25">
      <c r="B47" s="46" t="s">
        <v>77</v>
      </c>
      <c r="C47" s="132"/>
      <c r="D47" s="132"/>
      <c r="E47" s="124"/>
      <c r="F47" s="35"/>
      <c r="G47" s="128">
        <v>1625600</v>
      </c>
      <c r="H47" s="129"/>
      <c r="I47" s="128">
        <v>1625600</v>
      </c>
    </row>
    <row r="48" spans="2:9" x14ac:dyDescent="0.25">
      <c r="B48" s="46" t="s">
        <v>78</v>
      </c>
      <c r="C48" s="132"/>
      <c r="D48" s="132"/>
      <c r="E48" s="124"/>
      <c r="F48" s="35"/>
      <c r="G48" s="128">
        <v>110000</v>
      </c>
      <c r="H48" s="129"/>
      <c r="I48" s="128">
        <v>110000</v>
      </c>
    </row>
    <row r="49" spans="2:9" x14ac:dyDescent="0.25">
      <c r="B49" s="46" t="s">
        <v>79</v>
      </c>
      <c r="C49" s="132"/>
      <c r="D49" s="132"/>
      <c r="E49" s="124"/>
      <c r="F49" s="35"/>
      <c r="G49" s="40">
        <v>129798</v>
      </c>
      <c r="H49" s="129"/>
      <c r="I49" s="128">
        <v>129798</v>
      </c>
    </row>
    <row r="50" spans="2:9" x14ac:dyDescent="0.25">
      <c r="B50" s="46" t="s">
        <v>80</v>
      </c>
      <c r="C50" s="132"/>
      <c r="D50" s="132"/>
      <c r="E50" s="124"/>
      <c r="F50" s="35"/>
      <c r="G50" s="40">
        <v>33326</v>
      </c>
      <c r="H50" s="129"/>
      <c r="I50" s="128">
        <v>33326</v>
      </c>
    </row>
    <row r="51" spans="2:9" x14ac:dyDescent="0.25">
      <c r="B51" s="46" t="s">
        <v>81</v>
      </c>
      <c r="C51" s="132"/>
      <c r="D51" s="132"/>
      <c r="E51" s="124"/>
      <c r="F51" s="35"/>
      <c r="G51" s="40">
        <v>250000</v>
      </c>
      <c r="H51" s="129"/>
      <c r="I51" s="128">
        <v>250000</v>
      </c>
    </row>
    <row r="52" spans="2:9" x14ac:dyDescent="0.25">
      <c r="B52" s="46"/>
      <c r="C52" s="132"/>
      <c r="D52" s="132"/>
      <c r="E52" s="124"/>
      <c r="F52" s="35"/>
      <c r="G52" s="40"/>
      <c r="H52" s="129"/>
      <c r="I52" s="40"/>
    </row>
    <row r="53" spans="2:9" ht="14.25" thickBot="1" x14ac:dyDescent="0.3">
      <c r="B53" s="46"/>
      <c r="C53" s="132"/>
      <c r="D53" s="132"/>
      <c r="E53" s="124"/>
      <c r="F53" s="35"/>
      <c r="G53" s="130">
        <v>2588724</v>
      </c>
      <c r="H53" s="131"/>
      <c r="I53" s="130">
        <v>2588724</v>
      </c>
    </row>
    <row r="54" spans="2:9" ht="14.25" thickTop="1" x14ac:dyDescent="0.25">
      <c r="B54" s="46"/>
      <c r="C54" s="132"/>
      <c r="D54" s="132"/>
      <c r="E54" s="124"/>
      <c r="F54" s="35"/>
      <c r="G54" s="63"/>
      <c r="H54" s="63"/>
      <c r="I54" s="63"/>
    </row>
    <row r="55" spans="2:9" x14ac:dyDescent="0.25">
      <c r="B55" s="46"/>
      <c r="C55" s="132"/>
      <c r="D55" s="132"/>
      <c r="E55" s="124"/>
      <c r="F55" s="35"/>
      <c r="G55" s="63"/>
      <c r="H55" s="63"/>
      <c r="I55" s="63"/>
    </row>
    <row r="56" spans="2:9" x14ac:dyDescent="0.25">
      <c r="B56" s="22" t="s">
        <v>82</v>
      </c>
      <c r="C56" s="60"/>
      <c r="D56" s="60"/>
      <c r="E56" s="57"/>
      <c r="F56" s="57"/>
      <c r="G56" s="57"/>
      <c r="H56" s="57"/>
      <c r="I56" s="57"/>
    </row>
    <row r="57" spans="2:9" x14ac:dyDescent="0.25">
      <c r="B57" s="22"/>
      <c r="C57" s="60"/>
      <c r="D57" s="60"/>
      <c r="E57" s="57"/>
      <c r="F57" s="57"/>
      <c r="G57" s="57"/>
      <c r="H57" s="57"/>
      <c r="I57" s="57"/>
    </row>
    <row r="58" spans="2:9" x14ac:dyDescent="0.25">
      <c r="B58" s="22"/>
      <c r="C58" s="60"/>
      <c r="D58" s="60"/>
      <c r="E58" s="57"/>
      <c r="F58" s="57"/>
      <c r="G58" s="57"/>
      <c r="H58" s="57"/>
      <c r="I58" s="57"/>
    </row>
    <row r="59" spans="2:9" ht="3.75" customHeight="1" x14ac:dyDescent="0.25">
      <c r="B59" s="22" t="s">
        <v>83</v>
      </c>
      <c r="C59" s="60"/>
      <c r="D59" s="60"/>
      <c r="E59" s="57"/>
      <c r="F59" s="57"/>
      <c r="G59" s="57"/>
      <c r="H59" s="57"/>
      <c r="I59" s="57"/>
    </row>
    <row r="60" spans="2:9" ht="15.75" customHeight="1" x14ac:dyDescent="0.25">
      <c r="B60" s="60"/>
      <c r="C60" s="60"/>
      <c r="D60" s="60"/>
      <c r="E60" s="57"/>
      <c r="F60" s="57"/>
      <c r="G60" s="57"/>
      <c r="H60" s="57"/>
      <c r="I60" s="57"/>
    </row>
    <row r="61" spans="2:9" ht="3" customHeight="1" x14ac:dyDescent="0.25">
      <c r="E61" s="57"/>
      <c r="F61" s="57"/>
      <c r="G61" s="57"/>
      <c r="H61" s="57"/>
      <c r="I61" s="57"/>
    </row>
    <row r="62" spans="2:9" ht="5.0999999999999996" customHeight="1" x14ac:dyDescent="0.25">
      <c r="E62" s="57"/>
      <c r="F62" s="57"/>
      <c r="G62" s="57"/>
      <c r="H62" s="57"/>
      <c r="I62" s="57"/>
    </row>
    <row r="63" spans="2:9" ht="20.100000000000001" customHeight="1" x14ac:dyDescent="0.25">
      <c r="E63" s="57"/>
      <c r="F63" s="57"/>
      <c r="G63" s="57"/>
      <c r="H63" s="57"/>
      <c r="I63" s="57"/>
    </row>
    <row r="64" spans="2:9" ht="20.100000000000001" customHeight="1" x14ac:dyDescent="0.25">
      <c r="E64" s="57"/>
      <c r="F64" s="57"/>
      <c r="G64" s="57"/>
      <c r="H64" s="57"/>
      <c r="I64" s="57"/>
    </row>
    <row r="65" spans="5:17" ht="12" customHeight="1" x14ac:dyDescent="0.25">
      <c r="E65" s="57"/>
      <c r="F65" s="57"/>
      <c r="G65" s="57"/>
      <c r="H65" s="57"/>
      <c r="I65" s="57"/>
    </row>
    <row r="66" spans="5:17" ht="18.75" customHeight="1" x14ac:dyDescent="0.25">
      <c r="E66" s="57"/>
      <c r="F66" s="57"/>
      <c r="G66" s="57"/>
      <c r="H66" s="57"/>
      <c r="I66" s="57"/>
    </row>
    <row r="67" spans="5:17" ht="15" x14ac:dyDescent="0.25">
      <c r="E67" s="57"/>
      <c r="F67" s="57"/>
      <c r="G67" s="57"/>
      <c r="H67" s="57"/>
      <c r="I67" s="57"/>
      <c r="P67" s="65"/>
      <c r="Q67" s="66"/>
    </row>
    <row r="68" spans="5:17" ht="15" x14ac:dyDescent="0.25">
      <c r="E68" s="57"/>
      <c r="F68" s="57"/>
      <c r="G68" s="57"/>
      <c r="H68" s="57"/>
      <c r="I68" s="57"/>
      <c r="P68" s="65"/>
      <c r="Q68" s="66"/>
    </row>
    <row r="69" spans="5:17" ht="15" x14ac:dyDescent="0.25">
      <c r="E69" s="57"/>
      <c r="F69" s="57"/>
      <c r="G69" s="57"/>
      <c r="H69" s="57"/>
      <c r="I69" s="57"/>
      <c r="P69" s="65"/>
      <c r="Q69" s="66"/>
    </row>
    <row r="70" spans="5:17" ht="15" x14ac:dyDescent="0.25">
      <c r="E70" s="57"/>
      <c r="F70" s="57"/>
      <c r="G70" s="57"/>
      <c r="H70" s="57"/>
      <c r="I70" s="57"/>
      <c r="P70" s="65"/>
      <c r="Q70" s="66"/>
    </row>
    <row r="71" spans="5:17" ht="15" x14ac:dyDescent="0.25">
      <c r="E71" s="57"/>
      <c r="F71" s="57"/>
      <c r="G71" s="57"/>
      <c r="H71" s="57"/>
      <c r="I71" s="57"/>
      <c r="P71" s="65"/>
      <c r="Q71" s="66"/>
    </row>
    <row r="72" spans="5:17" ht="15" x14ac:dyDescent="0.25">
      <c r="E72" s="57"/>
      <c r="F72" s="57"/>
      <c r="G72" s="57"/>
      <c r="H72" s="57"/>
      <c r="I72" s="57"/>
      <c r="P72" s="65"/>
      <c r="Q72" s="66"/>
    </row>
    <row r="73" spans="5:17" ht="15" x14ac:dyDescent="0.25">
      <c r="E73" s="57"/>
      <c r="F73" s="57"/>
      <c r="G73" s="57"/>
      <c r="H73" s="57"/>
      <c r="I73" s="57"/>
      <c r="P73" s="65"/>
      <c r="Q73" s="66"/>
    </row>
    <row r="74" spans="5:17" ht="15" x14ac:dyDescent="0.25">
      <c r="E74" s="57"/>
      <c r="F74" s="57"/>
      <c r="G74" s="57"/>
      <c r="H74" s="57"/>
      <c r="I74" s="57"/>
      <c r="P74" s="65"/>
      <c r="Q74" s="66"/>
    </row>
    <row r="75" spans="5:17" ht="15" x14ac:dyDescent="0.25">
      <c r="E75" s="57"/>
      <c r="F75" s="57"/>
      <c r="G75" s="57"/>
      <c r="H75" s="57"/>
      <c r="I75" s="57"/>
      <c r="P75" s="67"/>
      <c r="Q75" s="66"/>
    </row>
    <row r="76" spans="5:17" ht="15" x14ac:dyDescent="0.25">
      <c r="E76" s="57"/>
      <c r="F76" s="57"/>
      <c r="G76" s="57"/>
      <c r="H76" s="57"/>
      <c r="I76" s="57"/>
      <c r="P76" s="65"/>
      <c r="Q76" s="66"/>
    </row>
    <row r="77" spans="5:17" ht="15" x14ac:dyDescent="0.25">
      <c r="E77" s="57"/>
      <c r="F77" s="57"/>
      <c r="G77" s="57"/>
      <c r="H77" s="57"/>
      <c r="I77" s="57"/>
      <c r="P77" s="65"/>
      <c r="Q77" s="66"/>
    </row>
    <row r="78" spans="5:17" ht="15" x14ac:dyDescent="0.25">
      <c r="E78" s="57"/>
      <c r="F78" s="57"/>
      <c r="G78" s="57"/>
      <c r="H78" s="57"/>
      <c r="I78" s="57"/>
      <c r="P78" s="67"/>
      <c r="Q78" s="66"/>
    </row>
    <row r="79" spans="5:17" ht="15" x14ac:dyDescent="0.25">
      <c r="E79" s="57"/>
      <c r="F79" s="57"/>
      <c r="G79" s="57"/>
      <c r="H79" s="57"/>
      <c r="I79" s="57"/>
      <c r="P79" s="67"/>
      <c r="Q79" s="66"/>
    </row>
    <row r="80" spans="5:17" ht="15" x14ac:dyDescent="0.25">
      <c r="E80" s="57"/>
      <c r="F80" s="57"/>
      <c r="G80" s="57"/>
      <c r="H80" s="57"/>
      <c r="I80" s="57"/>
      <c r="P80" s="67"/>
      <c r="Q80" s="66"/>
    </row>
    <row r="81" spans="5:17" ht="15" x14ac:dyDescent="0.25">
      <c r="E81" s="57"/>
      <c r="F81" s="57"/>
      <c r="G81" s="57"/>
      <c r="H81" s="57"/>
      <c r="I81" s="57"/>
      <c r="P81" s="67"/>
      <c r="Q81" s="66"/>
    </row>
    <row r="82" spans="5:17" ht="15" x14ac:dyDescent="0.25">
      <c r="E82" s="57"/>
      <c r="F82" s="57"/>
      <c r="G82" s="57"/>
      <c r="H82" s="57"/>
      <c r="I82" s="57"/>
      <c r="P82" s="67"/>
      <c r="Q82" s="66"/>
    </row>
    <row r="83" spans="5:17" ht="15" x14ac:dyDescent="0.25">
      <c r="E83" s="57"/>
      <c r="F83" s="57"/>
      <c r="G83" s="57"/>
      <c r="H83" s="57"/>
      <c r="I83" s="57"/>
      <c r="P83" s="67"/>
      <c r="Q83" s="66"/>
    </row>
    <row r="84" spans="5:17" ht="15" x14ac:dyDescent="0.25">
      <c r="E84" s="57"/>
      <c r="F84" s="57"/>
      <c r="G84" s="57"/>
      <c r="H84" s="57"/>
      <c r="I84" s="57"/>
      <c r="P84" s="67"/>
      <c r="Q84" s="66"/>
    </row>
    <row r="85" spans="5:17" ht="15" x14ac:dyDescent="0.25">
      <c r="E85" s="57"/>
      <c r="F85" s="57"/>
      <c r="G85" s="57"/>
      <c r="H85" s="57"/>
      <c r="I85" s="57"/>
      <c r="P85" s="68"/>
    </row>
    <row r="86" spans="5:17" x14ac:dyDescent="0.25">
      <c r="E86" s="57"/>
      <c r="F86" s="57"/>
      <c r="G86" s="57"/>
      <c r="H86" s="57"/>
      <c r="I86" s="57"/>
    </row>
    <row r="87" spans="5:17" x14ac:dyDescent="0.25">
      <c r="E87" s="57"/>
      <c r="F87" s="57"/>
      <c r="G87" s="57"/>
      <c r="H87" s="57"/>
      <c r="I87" s="57"/>
    </row>
    <row r="88" spans="5:17" x14ac:dyDescent="0.25">
      <c r="E88" s="57"/>
      <c r="F88" s="57"/>
      <c r="G88" s="57"/>
      <c r="H88" s="57"/>
      <c r="I88" s="57"/>
    </row>
    <row r="89" spans="5:17" x14ac:dyDescent="0.25">
      <c r="E89" s="57"/>
      <c r="F89" s="57"/>
      <c r="G89" s="57"/>
      <c r="H89" s="57"/>
      <c r="I89" s="57"/>
    </row>
    <row r="90" spans="5:17" x14ac:dyDescent="0.25">
      <c r="E90" s="57"/>
      <c r="F90" s="57"/>
      <c r="G90" s="57"/>
      <c r="H90" s="57"/>
      <c r="I90" s="57"/>
    </row>
    <row r="91" spans="5:17" x14ac:dyDescent="0.25">
      <c r="E91" s="57"/>
      <c r="F91" s="57"/>
      <c r="G91" s="57"/>
      <c r="H91" s="57"/>
      <c r="I91" s="57"/>
    </row>
    <row r="92" spans="5:17" x14ac:dyDescent="0.25">
      <c r="E92" s="57"/>
      <c r="F92" s="57"/>
      <c r="G92" s="57"/>
      <c r="H92" s="57"/>
      <c r="I92" s="57"/>
    </row>
    <row r="93" spans="5:17" x14ac:dyDescent="0.25">
      <c r="E93" s="57"/>
      <c r="F93" s="57"/>
      <c r="G93" s="57"/>
      <c r="H93" s="57"/>
      <c r="I93" s="57"/>
    </row>
    <row r="94" spans="5:17" x14ac:dyDescent="0.25">
      <c r="E94" s="57"/>
      <c r="F94" s="57"/>
      <c r="G94" s="57"/>
      <c r="H94" s="57"/>
      <c r="I94" s="57"/>
    </row>
    <row r="95" spans="5:17" x14ac:dyDescent="0.25">
      <c r="E95" s="57"/>
      <c r="F95" s="57"/>
      <c r="G95" s="57"/>
      <c r="H95" s="57"/>
      <c r="I95" s="57"/>
    </row>
    <row r="96" spans="5:17" x14ac:dyDescent="0.25">
      <c r="E96" s="57"/>
      <c r="F96" s="57"/>
      <c r="G96" s="57"/>
      <c r="H96" s="57"/>
      <c r="I96" s="57"/>
    </row>
    <row r="97" spans="5:9" x14ac:dyDescent="0.25">
      <c r="E97" s="57"/>
      <c r="F97" s="57"/>
      <c r="G97" s="57"/>
      <c r="H97" s="57"/>
      <c r="I97" s="57"/>
    </row>
    <row r="98" spans="5:9" x14ac:dyDescent="0.25">
      <c r="E98" s="57"/>
      <c r="F98" s="57"/>
      <c r="G98" s="57"/>
      <c r="H98" s="57"/>
      <c r="I98" s="57"/>
    </row>
    <row r="99" spans="5:9" x14ac:dyDescent="0.25">
      <c r="E99" s="57"/>
      <c r="F99" s="57"/>
      <c r="G99" s="57"/>
      <c r="H99" s="57"/>
      <c r="I99" s="57"/>
    </row>
    <row r="100" spans="5:9" x14ac:dyDescent="0.25">
      <c r="E100" s="57"/>
      <c r="F100" s="57"/>
      <c r="G100" s="57"/>
      <c r="H100" s="57"/>
      <c r="I100" s="57"/>
    </row>
    <row r="101" spans="5:9" x14ac:dyDescent="0.25">
      <c r="E101" s="57"/>
      <c r="F101" s="57"/>
      <c r="G101" s="57"/>
      <c r="H101" s="57"/>
      <c r="I101" s="57"/>
    </row>
    <row r="102" spans="5:9" x14ac:dyDescent="0.25">
      <c r="E102" s="57"/>
      <c r="F102" s="57"/>
      <c r="G102" s="57"/>
      <c r="H102" s="57"/>
      <c r="I102" s="57"/>
    </row>
    <row r="103" spans="5:9" x14ac:dyDescent="0.25">
      <c r="E103" s="57"/>
      <c r="F103" s="57"/>
      <c r="G103" s="57"/>
      <c r="H103" s="57"/>
      <c r="I103" s="57"/>
    </row>
    <row r="104" spans="5:9" x14ac:dyDescent="0.25">
      <c r="E104" s="57"/>
      <c r="F104" s="57"/>
      <c r="G104" s="57"/>
      <c r="H104" s="57"/>
      <c r="I104" s="57"/>
    </row>
    <row r="105" spans="5:9" x14ac:dyDescent="0.25">
      <c r="E105" s="57"/>
      <c r="F105" s="57"/>
      <c r="G105" s="57"/>
      <c r="H105" s="57"/>
      <c r="I105" s="57"/>
    </row>
    <row r="106" spans="5:9" x14ac:dyDescent="0.25">
      <c r="E106" s="57"/>
      <c r="F106" s="57"/>
      <c r="G106" s="57"/>
      <c r="H106" s="57"/>
      <c r="I106" s="57"/>
    </row>
    <row r="107" spans="5:9" x14ac:dyDescent="0.25">
      <c r="E107" s="57"/>
      <c r="F107" s="57"/>
      <c r="G107" s="57"/>
      <c r="H107" s="57"/>
      <c r="I107" s="57"/>
    </row>
    <row r="108" spans="5:9" x14ac:dyDescent="0.25">
      <c r="E108" s="57"/>
      <c r="F108" s="57"/>
      <c r="G108" s="57"/>
      <c r="H108" s="57"/>
      <c r="I108" s="57"/>
    </row>
    <row r="109" spans="5:9" x14ac:dyDescent="0.25">
      <c r="E109" s="57"/>
      <c r="F109" s="57"/>
      <c r="G109" s="57"/>
      <c r="H109" s="57"/>
      <c r="I109" s="57"/>
    </row>
    <row r="110" spans="5:9" x14ac:dyDescent="0.25">
      <c r="E110" s="57"/>
      <c r="F110" s="57"/>
      <c r="G110" s="57"/>
      <c r="H110" s="57"/>
      <c r="I110" s="57"/>
    </row>
    <row r="111" spans="5:9" x14ac:dyDescent="0.25">
      <c r="E111" s="57"/>
      <c r="F111" s="57"/>
      <c r="G111" s="57"/>
      <c r="H111" s="57"/>
      <c r="I111" s="57"/>
    </row>
    <row r="112" spans="5:9" x14ac:dyDescent="0.25">
      <c r="E112" s="57"/>
      <c r="F112" s="57"/>
      <c r="G112" s="57"/>
      <c r="H112" s="57"/>
      <c r="I112" s="57"/>
    </row>
    <row r="113" spans="5:9" x14ac:dyDescent="0.25">
      <c r="E113" s="57"/>
      <c r="F113" s="57"/>
      <c r="G113" s="57"/>
      <c r="H113" s="57"/>
      <c r="I113" s="57"/>
    </row>
    <row r="114" spans="5:9" x14ac:dyDescent="0.25">
      <c r="E114" s="57"/>
      <c r="F114" s="57"/>
      <c r="G114" s="57"/>
      <c r="H114" s="57"/>
      <c r="I114" s="57"/>
    </row>
    <row r="115" spans="5:9" x14ac:dyDescent="0.25">
      <c r="E115" s="57"/>
      <c r="F115" s="57"/>
      <c r="G115" s="57"/>
      <c r="H115" s="57"/>
      <c r="I115" s="57"/>
    </row>
    <row r="116" spans="5:9" x14ac:dyDescent="0.25">
      <c r="E116" s="57"/>
      <c r="F116" s="57"/>
      <c r="G116" s="57"/>
      <c r="H116" s="57"/>
      <c r="I116" s="57"/>
    </row>
  </sheetData>
  <pageMargins left="0.7" right="0.7" top="0.75" bottom="0.75" header="0.3" footer="0.3"/>
  <pageSetup paperSize="9" scale="51" orientation="portrait" horizontalDpi="4294967294" verticalDpi="4294967294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zoomScale="75" zoomScaleNormal="75" workbookViewId="0">
      <selection activeCell="K18" sqref="K18"/>
    </sheetView>
  </sheetViews>
  <sheetFormatPr defaultColWidth="12.42578125" defaultRowHeight="13.5" x14ac:dyDescent="0.25"/>
  <cols>
    <col min="1" max="1" width="7.28515625" style="26" customWidth="1"/>
    <col min="2" max="2" width="6" style="26" customWidth="1"/>
    <col min="3" max="3" width="11.140625" style="26" customWidth="1"/>
    <col min="4" max="256" width="12.42578125" style="26"/>
    <col min="257" max="257" width="7.28515625" style="26" customWidth="1"/>
    <col min="258" max="258" width="6" style="26" customWidth="1"/>
    <col min="259" max="259" width="11.140625" style="26" customWidth="1"/>
    <col min="260" max="512" width="12.42578125" style="26"/>
    <col min="513" max="513" width="7.28515625" style="26" customWidth="1"/>
    <col min="514" max="514" width="6" style="26" customWidth="1"/>
    <col min="515" max="515" width="11.140625" style="26" customWidth="1"/>
    <col min="516" max="768" width="12.42578125" style="26"/>
    <col min="769" max="769" width="7.28515625" style="26" customWidth="1"/>
    <col min="770" max="770" width="6" style="26" customWidth="1"/>
    <col min="771" max="771" width="11.140625" style="26" customWidth="1"/>
    <col min="772" max="1024" width="12.42578125" style="26"/>
    <col min="1025" max="1025" width="7.28515625" style="26" customWidth="1"/>
    <col min="1026" max="1026" width="6" style="26" customWidth="1"/>
    <col min="1027" max="1027" width="11.140625" style="26" customWidth="1"/>
    <col min="1028" max="1280" width="12.42578125" style="26"/>
    <col min="1281" max="1281" width="7.28515625" style="26" customWidth="1"/>
    <col min="1282" max="1282" width="6" style="26" customWidth="1"/>
    <col min="1283" max="1283" width="11.140625" style="26" customWidth="1"/>
    <col min="1284" max="1536" width="12.42578125" style="26"/>
    <col min="1537" max="1537" width="7.28515625" style="26" customWidth="1"/>
    <col min="1538" max="1538" width="6" style="26" customWidth="1"/>
    <col min="1539" max="1539" width="11.140625" style="26" customWidth="1"/>
    <col min="1540" max="1792" width="12.42578125" style="26"/>
    <col min="1793" max="1793" width="7.28515625" style="26" customWidth="1"/>
    <col min="1794" max="1794" width="6" style="26" customWidth="1"/>
    <col min="1795" max="1795" width="11.140625" style="26" customWidth="1"/>
    <col min="1796" max="2048" width="12.42578125" style="26"/>
    <col min="2049" max="2049" width="7.28515625" style="26" customWidth="1"/>
    <col min="2050" max="2050" width="6" style="26" customWidth="1"/>
    <col min="2051" max="2051" width="11.140625" style="26" customWidth="1"/>
    <col min="2052" max="2304" width="12.42578125" style="26"/>
    <col min="2305" max="2305" width="7.28515625" style="26" customWidth="1"/>
    <col min="2306" max="2306" width="6" style="26" customWidth="1"/>
    <col min="2307" max="2307" width="11.140625" style="26" customWidth="1"/>
    <col min="2308" max="2560" width="12.42578125" style="26"/>
    <col min="2561" max="2561" width="7.28515625" style="26" customWidth="1"/>
    <col min="2562" max="2562" width="6" style="26" customWidth="1"/>
    <col min="2563" max="2563" width="11.140625" style="26" customWidth="1"/>
    <col min="2564" max="2816" width="12.42578125" style="26"/>
    <col min="2817" max="2817" width="7.28515625" style="26" customWidth="1"/>
    <col min="2818" max="2818" width="6" style="26" customWidth="1"/>
    <col min="2819" max="2819" width="11.140625" style="26" customWidth="1"/>
    <col min="2820" max="3072" width="12.42578125" style="26"/>
    <col min="3073" max="3073" width="7.28515625" style="26" customWidth="1"/>
    <col min="3074" max="3074" width="6" style="26" customWidth="1"/>
    <col min="3075" max="3075" width="11.140625" style="26" customWidth="1"/>
    <col min="3076" max="3328" width="12.42578125" style="26"/>
    <col min="3329" max="3329" width="7.28515625" style="26" customWidth="1"/>
    <col min="3330" max="3330" width="6" style="26" customWidth="1"/>
    <col min="3331" max="3331" width="11.140625" style="26" customWidth="1"/>
    <col min="3332" max="3584" width="12.42578125" style="26"/>
    <col min="3585" max="3585" width="7.28515625" style="26" customWidth="1"/>
    <col min="3586" max="3586" width="6" style="26" customWidth="1"/>
    <col min="3587" max="3587" width="11.140625" style="26" customWidth="1"/>
    <col min="3588" max="3840" width="12.42578125" style="26"/>
    <col min="3841" max="3841" width="7.28515625" style="26" customWidth="1"/>
    <col min="3842" max="3842" width="6" style="26" customWidth="1"/>
    <col min="3843" max="3843" width="11.140625" style="26" customWidth="1"/>
    <col min="3844" max="4096" width="12.42578125" style="26"/>
    <col min="4097" max="4097" width="7.28515625" style="26" customWidth="1"/>
    <col min="4098" max="4098" width="6" style="26" customWidth="1"/>
    <col min="4099" max="4099" width="11.140625" style="26" customWidth="1"/>
    <col min="4100" max="4352" width="12.42578125" style="26"/>
    <col min="4353" max="4353" width="7.28515625" style="26" customWidth="1"/>
    <col min="4354" max="4354" width="6" style="26" customWidth="1"/>
    <col min="4355" max="4355" width="11.140625" style="26" customWidth="1"/>
    <col min="4356" max="4608" width="12.42578125" style="26"/>
    <col min="4609" max="4609" width="7.28515625" style="26" customWidth="1"/>
    <col min="4610" max="4610" width="6" style="26" customWidth="1"/>
    <col min="4611" max="4611" width="11.140625" style="26" customWidth="1"/>
    <col min="4612" max="4864" width="12.42578125" style="26"/>
    <col min="4865" max="4865" width="7.28515625" style="26" customWidth="1"/>
    <col min="4866" max="4866" width="6" style="26" customWidth="1"/>
    <col min="4867" max="4867" width="11.140625" style="26" customWidth="1"/>
    <col min="4868" max="5120" width="12.42578125" style="26"/>
    <col min="5121" max="5121" width="7.28515625" style="26" customWidth="1"/>
    <col min="5122" max="5122" width="6" style="26" customWidth="1"/>
    <col min="5123" max="5123" width="11.140625" style="26" customWidth="1"/>
    <col min="5124" max="5376" width="12.42578125" style="26"/>
    <col min="5377" max="5377" width="7.28515625" style="26" customWidth="1"/>
    <col min="5378" max="5378" width="6" style="26" customWidth="1"/>
    <col min="5379" max="5379" width="11.140625" style="26" customWidth="1"/>
    <col min="5380" max="5632" width="12.42578125" style="26"/>
    <col min="5633" max="5633" width="7.28515625" style="26" customWidth="1"/>
    <col min="5634" max="5634" width="6" style="26" customWidth="1"/>
    <col min="5635" max="5635" width="11.140625" style="26" customWidth="1"/>
    <col min="5636" max="5888" width="12.42578125" style="26"/>
    <col min="5889" max="5889" width="7.28515625" style="26" customWidth="1"/>
    <col min="5890" max="5890" width="6" style="26" customWidth="1"/>
    <col min="5891" max="5891" width="11.140625" style="26" customWidth="1"/>
    <col min="5892" max="6144" width="12.42578125" style="26"/>
    <col min="6145" max="6145" width="7.28515625" style="26" customWidth="1"/>
    <col min="6146" max="6146" width="6" style="26" customWidth="1"/>
    <col min="6147" max="6147" width="11.140625" style="26" customWidth="1"/>
    <col min="6148" max="6400" width="12.42578125" style="26"/>
    <col min="6401" max="6401" width="7.28515625" style="26" customWidth="1"/>
    <col min="6402" max="6402" width="6" style="26" customWidth="1"/>
    <col min="6403" max="6403" width="11.140625" style="26" customWidth="1"/>
    <col min="6404" max="6656" width="12.42578125" style="26"/>
    <col min="6657" max="6657" width="7.28515625" style="26" customWidth="1"/>
    <col min="6658" max="6658" width="6" style="26" customWidth="1"/>
    <col min="6659" max="6659" width="11.140625" style="26" customWidth="1"/>
    <col min="6660" max="6912" width="12.42578125" style="26"/>
    <col min="6913" max="6913" width="7.28515625" style="26" customWidth="1"/>
    <col min="6914" max="6914" width="6" style="26" customWidth="1"/>
    <col min="6915" max="6915" width="11.140625" style="26" customWidth="1"/>
    <col min="6916" max="7168" width="12.42578125" style="26"/>
    <col min="7169" max="7169" width="7.28515625" style="26" customWidth="1"/>
    <col min="7170" max="7170" width="6" style="26" customWidth="1"/>
    <col min="7171" max="7171" width="11.140625" style="26" customWidth="1"/>
    <col min="7172" max="7424" width="12.42578125" style="26"/>
    <col min="7425" max="7425" width="7.28515625" style="26" customWidth="1"/>
    <col min="7426" max="7426" width="6" style="26" customWidth="1"/>
    <col min="7427" max="7427" width="11.140625" style="26" customWidth="1"/>
    <col min="7428" max="7680" width="12.42578125" style="26"/>
    <col min="7681" max="7681" width="7.28515625" style="26" customWidth="1"/>
    <col min="7682" max="7682" width="6" style="26" customWidth="1"/>
    <col min="7683" max="7683" width="11.140625" style="26" customWidth="1"/>
    <col min="7684" max="7936" width="12.42578125" style="26"/>
    <col min="7937" max="7937" width="7.28515625" style="26" customWidth="1"/>
    <col min="7938" max="7938" width="6" style="26" customWidth="1"/>
    <col min="7939" max="7939" width="11.140625" style="26" customWidth="1"/>
    <col min="7940" max="8192" width="12.42578125" style="26"/>
    <col min="8193" max="8193" width="7.28515625" style="26" customWidth="1"/>
    <col min="8194" max="8194" width="6" style="26" customWidth="1"/>
    <col min="8195" max="8195" width="11.140625" style="26" customWidth="1"/>
    <col min="8196" max="8448" width="12.42578125" style="26"/>
    <col min="8449" max="8449" width="7.28515625" style="26" customWidth="1"/>
    <col min="8450" max="8450" width="6" style="26" customWidth="1"/>
    <col min="8451" max="8451" width="11.140625" style="26" customWidth="1"/>
    <col min="8452" max="8704" width="12.42578125" style="26"/>
    <col min="8705" max="8705" width="7.28515625" style="26" customWidth="1"/>
    <col min="8706" max="8706" width="6" style="26" customWidth="1"/>
    <col min="8707" max="8707" width="11.140625" style="26" customWidth="1"/>
    <col min="8708" max="8960" width="12.42578125" style="26"/>
    <col min="8961" max="8961" width="7.28515625" style="26" customWidth="1"/>
    <col min="8962" max="8962" width="6" style="26" customWidth="1"/>
    <col min="8963" max="8963" width="11.140625" style="26" customWidth="1"/>
    <col min="8964" max="9216" width="12.42578125" style="26"/>
    <col min="9217" max="9217" width="7.28515625" style="26" customWidth="1"/>
    <col min="9218" max="9218" width="6" style="26" customWidth="1"/>
    <col min="9219" max="9219" width="11.140625" style="26" customWidth="1"/>
    <col min="9220" max="9472" width="12.42578125" style="26"/>
    <col min="9473" max="9473" width="7.28515625" style="26" customWidth="1"/>
    <col min="9474" max="9474" width="6" style="26" customWidth="1"/>
    <col min="9475" max="9475" width="11.140625" style="26" customWidth="1"/>
    <col min="9476" max="9728" width="12.42578125" style="26"/>
    <col min="9729" max="9729" width="7.28515625" style="26" customWidth="1"/>
    <col min="9730" max="9730" width="6" style="26" customWidth="1"/>
    <col min="9731" max="9731" width="11.140625" style="26" customWidth="1"/>
    <col min="9732" max="9984" width="12.42578125" style="26"/>
    <col min="9985" max="9985" width="7.28515625" style="26" customWidth="1"/>
    <col min="9986" max="9986" width="6" style="26" customWidth="1"/>
    <col min="9987" max="9987" width="11.140625" style="26" customWidth="1"/>
    <col min="9988" max="10240" width="12.42578125" style="26"/>
    <col min="10241" max="10241" width="7.28515625" style="26" customWidth="1"/>
    <col min="10242" max="10242" width="6" style="26" customWidth="1"/>
    <col min="10243" max="10243" width="11.140625" style="26" customWidth="1"/>
    <col min="10244" max="10496" width="12.42578125" style="26"/>
    <col min="10497" max="10497" width="7.28515625" style="26" customWidth="1"/>
    <col min="10498" max="10498" width="6" style="26" customWidth="1"/>
    <col min="10499" max="10499" width="11.140625" style="26" customWidth="1"/>
    <col min="10500" max="10752" width="12.42578125" style="26"/>
    <col min="10753" max="10753" width="7.28515625" style="26" customWidth="1"/>
    <col min="10754" max="10754" width="6" style="26" customWidth="1"/>
    <col min="10755" max="10755" width="11.140625" style="26" customWidth="1"/>
    <col min="10756" max="11008" width="12.42578125" style="26"/>
    <col min="11009" max="11009" width="7.28515625" style="26" customWidth="1"/>
    <col min="11010" max="11010" width="6" style="26" customWidth="1"/>
    <col min="11011" max="11011" width="11.140625" style="26" customWidth="1"/>
    <col min="11012" max="11264" width="12.42578125" style="26"/>
    <col min="11265" max="11265" width="7.28515625" style="26" customWidth="1"/>
    <col min="11266" max="11266" width="6" style="26" customWidth="1"/>
    <col min="11267" max="11267" width="11.140625" style="26" customWidth="1"/>
    <col min="11268" max="11520" width="12.42578125" style="26"/>
    <col min="11521" max="11521" width="7.28515625" style="26" customWidth="1"/>
    <col min="11522" max="11522" width="6" style="26" customWidth="1"/>
    <col min="11523" max="11523" width="11.140625" style="26" customWidth="1"/>
    <col min="11524" max="11776" width="12.42578125" style="26"/>
    <col min="11777" max="11777" width="7.28515625" style="26" customWidth="1"/>
    <col min="11778" max="11778" width="6" style="26" customWidth="1"/>
    <col min="11779" max="11779" width="11.140625" style="26" customWidth="1"/>
    <col min="11780" max="12032" width="12.42578125" style="26"/>
    <col min="12033" max="12033" width="7.28515625" style="26" customWidth="1"/>
    <col min="12034" max="12034" width="6" style="26" customWidth="1"/>
    <col min="12035" max="12035" width="11.140625" style="26" customWidth="1"/>
    <col min="12036" max="12288" width="12.42578125" style="26"/>
    <col min="12289" max="12289" width="7.28515625" style="26" customWidth="1"/>
    <col min="12290" max="12290" width="6" style="26" customWidth="1"/>
    <col min="12291" max="12291" width="11.140625" style="26" customWidth="1"/>
    <col min="12292" max="12544" width="12.42578125" style="26"/>
    <col min="12545" max="12545" width="7.28515625" style="26" customWidth="1"/>
    <col min="12546" max="12546" width="6" style="26" customWidth="1"/>
    <col min="12547" max="12547" width="11.140625" style="26" customWidth="1"/>
    <col min="12548" max="12800" width="12.42578125" style="26"/>
    <col min="12801" max="12801" width="7.28515625" style="26" customWidth="1"/>
    <col min="12802" max="12802" width="6" style="26" customWidth="1"/>
    <col min="12803" max="12803" width="11.140625" style="26" customWidth="1"/>
    <col min="12804" max="13056" width="12.42578125" style="26"/>
    <col min="13057" max="13057" width="7.28515625" style="26" customWidth="1"/>
    <col min="13058" max="13058" width="6" style="26" customWidth="1"/>
    <col min="13059" max="13059" width="11.140625" style="26" customWidth="1"/>
    <col min="13060" max="13312" width="12.42578125" style="26"/>
    <col min="13313" max="13313" width="7.28515625" style="26" customWidth="1"/>
    <col min="13314" max="13314" width="6" style="26" customWidth="1"/>
    <col min="13315" max="13315" width="11.140625" style="26" customWidth="1"/>
    <col min="13316" max="13568" width="12.42578125" style="26"/>
    <col min="13569" max="13569" width="7.28515625" style="26" customWidth="1"/>
    <col min="13570" max="13570" width="6" style="26" customWidth="1"/>
    <col min="13571" max="13571" width="11.140625" style="26" customWidth="1"/>
    <col min="13572" max="13824" width="12.42578125" style="26"/>
    <col min="13825" max="13825" width="7.28515625" style="26" customWidth="1"/>
    <col min="13826" max="13826" width="6" style="26" customWidth="1"/>
    <col min="13827" max="13827" width="11.140625" style="26" customWidth="1"/>
    <col min="13828" max="14080" width="12.42578125" style="26"/>
    <col min="14081" max="14081" width="7.28515625" style="26" customWidth="1"/>
    <col min="14082" max="14082" width="6" style="26" customWidth="1"/>
    <col min="14083" max="14083" width="11.140625" style="26" customWidth="1"/>
    <col min="14084" max="14336" width="12.42578125" style="26"/>
    <col min="14337" max="14337" width="7.28515625" style="26" customWidth="1"/>
    <col min="14338" max="14338" width="6" style="26" customWidth="1"/>
    <col min="14339" max="14339" width="11.140625" style="26" customWidth="1"/>
    <col min="14340" max="14592" width="12.42578125" style="26"/>
    <col min="14593" max="14593" width="7.28515625" style="26" customWidth="1"/>
    <col min="14594" max="14594" width="6" style="26" customWidth="1"/>
    <col min="14595" max="14595" width="11.140625" style="26" customWidth="1"/>
    <col min="14596" max="14848" width="12.42578125" style="26"/>
    <col min="14849" max="14849" width="7.28515625" style="26" customWidth="1"/>
    <col min="14850" max="14850" width="6" style="26" customWidth="1"/>
    <col min="14851" max="14851" width="11.140625" style="26" customWidth="1"/>
    <col min="14852" max="15104" width="12.42578125" style="26"/>
    <col min="15105" max="15105" width="7.28515625" style="26" customWidth="1"/>
    <col min="15106" max="15106" width="6" style="26" customWidth="1"/>
    <col min="15107" max="15107" width="11.140625" style="26" customWidth="1"/>
    <col min="15108" max="15360" width="12.42578125" style="26"/>
    <col min="15361" max="15361" width="7.28515625" style="26" customWidth="1"/>
    <col min="15362" max="15362" width="6" style="26" customWidth="1"/>
    <col min="15363" max="15363" width="11.140625" style="26" customWidth="1"/>
    <col min="15364" max="15616" width="12.42578125" style="26"/>
    <col min="15617" max="15617" width="7.28515625" style="26" customWidth="1"/>
    <col min="15618" max="15618" width="6" style="26" customWidth="1"/>
    <col min="15619" max="15619" width="11.140625" style="26" customWidth="1"/>
    <col min="15620" max="15872" width="12.42578125" style="26"/>
    <col min="15873" max="15873" width="7.28515625" style="26" customWidth="1"/>
    <col min="15874" max="15874" width="6" style="26" customWidth="1"/>
    <col min="15875" max="15875" width="11.140625" style="26" customWidth="1"/>
    <col min="15876" max="16128" width="12.42578125" style="26"/>
    <col min="16129" max="16129" width="7.28515625" style="26" customWidth="1"/>
    <col min="16130" max="16130" width="6" style="26" customWidth="1"/>
    <col min="16131" max="16131" width="11.140625" style="26" customWidth="1"/>
    <col min="16132" max="16384" width="12.42578125" style="26"/>
  </cols>
  <sheetData>
    <row r="1" spans="1:10" x14ac:dyDescent="0.25">
      <c r="B1" s="7" t="s">
        <v>1</v>
      </c>
      <c r="C1" s="7"/>
      <c r="J1" s="8" t="s">
        <v>33</v>
      </c>
    </row>
    <row r="2" spans="1:10" x14ac:dyDescent="0.25">
      <c r="B2" s="7" t="s">
        <v>4</v>
      </c>
      <c r="C2" s="7"/>
    </row>
    <row r="3" spans="1:10" x14ac:dyDescent="0.25">
      <c r="B3" s="7" t="s">
        <v>186</v>
      </c>
      <c r="C3" s="7"/>
    </row>
    <row r="4" spans="1:10" x14ac:dyDescent="0.25">
      <c r="B4" s="9"/>
      <c r="C4" s="9"/>
      <c r="D4" s="53"/>
      <c r="E4" s="53"/>
      <c r="F4" s="53"/>
      <c r="G4" s="53"/>
      <c r="H4" s="53"/>
      <c r="I4" s="53"/>
      <c r="J4" s="53"/>
    </row>
    <row r="6" spans="1:10" x14ac:dyDescent="0.25">
      <c r="A6" s="12"/>
      <c r="B6" s="11" t="s">
        <v>34</v>
      </c>
      <c r="C6" s="11"/>
    </row>
    <row r="7" spans="1:10" ht="14.1" customHeight="1" x14ac:dyDescent="0.25">
      <c r="B7" s="26" t="s">
        <v>35</v>
      </c>
    </row>
    <row r="9" spans="1:10" x14ac:dyDescent="0.25">
      <c r="C9" s="22" t="s">
        <v>36</v>
      </c>
    </row>
    <row r="10" spans="1:10" x14ac:dyDescent="0.25">
      <c r="C10" s="12"/>
      <c r="D10" s="12"/>
      <c r="E10" s="12"/>
      <c r="G10" s="13" t="s">
        <v>37</v>
      </c>
      <c r="H10" s="13"/>
      <c r="I10" s="13" t="s">
        <v>38</v>
      </c>
    </row>
    <row r="11" spans="1:10" x14ac:dyDescent="0.25">
      <c r="C11" s="12"/>
      <c r="D11" s="12"/>
      <c r="E11" s="12"/>
      <c r="G11" s="13" t="s">
        <v>39</v>
      </c>
    </row>
    <row r="12" spans="1:10" x14ac:dyDescent="0.25">
      <c r="C12" s="12"/>
      <c r="D12" s="12"/>
      <c r="E12" s="12"/>
      <c r="G12" s="665" t="s">
        <v>40</v>
      </c>
    </row>
    <row r="13" spans="1:10" x14ac:dyDescent="0.25">
      <c r="C13" s="46" t="s">
        <v>41</v>
      </c>
      <c r="D13" s="667"/>
      <c r="E13" s="667"/>
      <c r="F13" s="35"/>
      <c r="G13" s="667"/>
      <c r="H13" s="667"/>
      <c r="I13" s="667"/>
    </row>
    <row r="14" spans="1:10" ht="14.1" customHeight="1" x14ac:dyDescent="0.25">
      <c r="C14" s="46" t="s">
        <v>1215</v>
      </c>
      <c r="D14" s="667"/>
      <c r="E14" s="667"/>
      <c r="F14" s="35"/>
      <c r="G14" s="128">
        <v>1000</v>
      </c>
      <c r="H14" s="46"/>
      <c r="I14" s="668">
        <v>2103</v>
      </c>
    </row>
    <row r="15" spans="1:10" x14ac:dyDescent="0.25">
      <c r="C15" s="46"/>
      <c r="D15" s="667"/>
      <c r="E15" s="667"/>
      <c r="F15" s="35"/>
      <c r="G15" s="128"/>
      <c r="H15" s="46"/>
      <c r="I15" s="668"/>
    </row>
    <row r="16" spans="1:10" x14ac:dyDescent="0.25">
      <c r="B16" s="11" t="s">
        <v>1244</v>
      </c>
      <c r="C16" s="46"/>
      <c r="D16" s="667"/>
      <c r="E16" s="667"/>
      <c r="F16" s="35"/>
      <c r="G16" s="128"/>
      <c r="H16" s="46"/>
      <c r="I16" s="668"/>
    </row>
    <row r="17" spans="2:9" x14ac:dyDescent="0.25">
      <c r="C17" s="46" t="s">
        <v>42</v>
      </c>
      <c r="D17" s="667"/>
      <c r="E17" s="667"/>
      <c r="F17" s="35"/>
      <c r="G17" s="46"/>
      <c r="H17" s="46"/>
      <c r="I17" s="668"/>
    </row>
    <row r="18" spans="2:9" x14ac:dyDescent="0.25">
      <c r="C18" s="46" t="s">
        <v>43</v>
      </c>
      <c r="D18" s="667"/>
      <c r="E18" s="667"/>
      <c r="F18" s="35"/>
      <c r="G18" s="46"/>
      <c r="H18" s="46"/>
      <c r="I18" s="668"/>
    </row>
    <row r="19" spans="2:9" x14ac:dyDescent="0.25">
      <c r="C19" s="46" t="s">
        <v>44</v>
      </c>
      <c r="D19" s="667"/>
      <c r="E19" s="667"/>
      <c r="F19" s="35"/>
      <c r="G19" s="46"/>
      <c r="H19" s="46"/>
      <c r="I19" s="668"/>
    </row>
    <row r="20" spans="2:9" x14ac:dyDescent="0.25">
      <c r="C20" s="46" t="s">
        <v>1216</v>
      </c>
      <c r="D20" s="667"/>
      <c r="E20" s="667"/>
      <c r="F20" s="35"/>
      <c r="G20" s="46">
        <v>50</v>
      </c>
      <c r="H20" s="46"/>
      <c r="I20" s="668"/>
    </row>
    <row r="21" spans="2:9" x14ac:dyDescent="0.25">
      <c r="C21" s="46"/>
      <c r="D21" s="667"/>
      <c r="E21" s="667"/>
      <c r="F21" s="35"/>
      <c r="G21" s="46"/>
      <c r="H21" s="46"/>
      <c r="I21" s="668"/>
    </row>
    <row r="22" spans="2:9" x14ac:dyDescent="0.25">
      <c r="B22" s="22"/>
      <c r="C22" s="35"/>
      <c r="D22" s="667"/>
      <c r="E22" s="667"/>
      <c r="F22" s="35"/>
      <c r="G22" s="46"/>
      <c r="H22" s="46"/>
      <c r="I22" s="668"/>
    </row>
    <row r="23" spans="2:9" ht="18.75" customHeight="1" x14ac:dyDescent="0.25">
      <c r="C23" s="46" t="s">
        <v>45</v>
      </c>
      <c r="D23" s="667"/>
      <c r="E23" s="667"/>
      <c r="F23" s="35"/>
      <c r="G23" s="46"/>
      <c r="H23" s="46"/>
      <c r="I23" s="46"/>
    </row>
    <row r="24" spans="2:9" ht="18.75" customHeight="1" x14ac:dyDescent="0.25">
      <c r="C24" s="46" t="s">
        <v>46</v>
      </c>
      <c r="D24" s="667"/>
      <c r="E24" s="667"/>
      <c r="F24" s="35"/>
      <c r="G24" s="46">
        <v>158</v>
      </c>
      <c r="H24" s="46"/>
      <c r="I24" s="46"/>
    </row>
    <row r="25" spans="2:9" x14ac:dyDescent="0.25">
      <c r="C25" s="667"/>
      <c r="D25" s="667"/>
      <c r="E25" s="667"/>
      <c r="F25" s="35"/>
      <c r="G25" s="46"/>
      <c r="H25" s="46"/>
      <c r="I25" s="46"/>
    </row>
    <row r="26" spans="2:9" x14ac:dyDescent="0.25">
      <c r="C26" s="12"/>
      <c r="D26" s="12"/>
      <c r="E26" s="12"/>
      <c r="G26" s="12"/>
      <c r="H26" s="12"/>
      <c r="I26" s="12"/>
    </row>
    <row r="27" spans="2:9" x14ac:dyDescent="0.25">
      <c r="B27" s="22" t="s">
        <v>47</v>
      </c>
      <c r="D27" s="12"/>
      <c r="E27" s="12"/>
      <c r="G27" s="12"/>
      <c r="H27" s="12"/>
      <c r="I27" s="12"/>
    </row>
    <row r="28" spans="2:9" x14ac:dyDescent="0.25">
      <c r="C28" s="26" t="s">
        <v>48</v>
      </c>
      <c r="G28" s="12"/>
      <c r="H28" s="12"/>
      <c r="I28" s="12"/>
    </row>
    <row r="29" spans="2:9" x14ac:dyDescent="0.25">
      <c r="G29" s="12"/>
      <c r="H29" s="12"/>
      <c r="I29" s="12"/>
    </row>
    <row r="30" spans="2:9" x14ac:dyDescent="0.25">
      <c r="B30" s="25"/>
      <c r="C30" s="25" t="s">
        <v>49</v>
      </c>
      <c r="D30" s="25"/>
      <c r="E30" s="25"/>
      <c r="F30" s="25"/>
      <c r="G30" s="55"/>
      <c r="H30" s="55"/>
      <c r="I30" s="12"/>
    </row>
    <row r="31" spans="2:9" x14ac:dyDescent="0.25">
      <c r="G31" s="56" t="s">
        <v>37</v>
      </c>
      <c r="H31" s="22"/>
      <c r="I31" s="22" t="s">
        <v>38</v>
      </c>
    </row>
    <row r="32" spans="2:9" x14ac:dyDescent="0.25">
      <c r="G32" s="56" t="s">
        <v>39</v>
      </c>
      <c r="H32" s="22"/>
      <c r="I32" s="22"/>
    </row>
    <row r="33" spans="3:9" x14ac:dyDescent="0.25">
      <c r="G33" s="56" t="s">
        <v>50</v>
      </c>
      <c r="H33" s="22"/>
      <c r="I33" s="22"/>
    </row>
    <row r="34" spans="3:9" x14ac:dyDescent="0.25">
      <c r="C34" s="22" t="s">
        <v>51</v>
      </c>
      <c r="G34" s="54">
        <v>1</v>
      </c>
      <c r="H34" s="19"/>
      <c r="I34" s="54">
        <v>2035</v>
      </c>
    </row>
    <row r="35" spans="3:9" x14ac:dyDescent="0.25">
      <c r="C35" s="22" t="s">
        <v>52</v>
      </c>
      <c r="G35" s="54">
        <v>1</v>
      </c>
      <c r="H35" s="19"/>
      <c r="I35" s="54">
        <v>2094</v>
      </c>
    </row>
    <row r="36" spans="3:9" x14ac:dyDescent="0.25">
      <c r="C36" s="22" t="s">
        <v>53</v>
      </c>
      <c r="G36" s="54">
        <v>2</v>
      </c>
      <c r="H36" s="19"/>
      <c r="I36" s="54">
        <v>2098</v>
      </c>
    </row>
    <row r="37" spans="3:9" x14ac:dyDescent="0.25">
      <c r="C37" s="22" t="s">
        <v>54</v>
      </c>
      <c r="G37" s="19" t="s">
        <v>55</v>
      </c>
      <c r="H37" s="19"/>
      <c r="I37" s="54">
        <v>2078</v>
      </c>
    </row>
    <row r="38" spans="3:9" x14ac:dyDescent="0.25">
      <c r="C38" s="22" t="s">
        <v>56</v>
      </c>
      <c r="G38" s="54">
        <v>30</v>
      </c>
      <c r="H38" s="19"/>
      <c r="I38" s="54">
        <v>2019</v>
      </c>
    </row>
    <row r="39" spans="3:9" x14ac:dyDescent="0.25">
      <c r="C39" s="12"/>
      <c r="G39" s="18"/>
      <c r="H39" s="18"/>
      <c r="I39" s="18"/>
    </row>
    <row r="40" spans="3:9" x14ac:dyDescent="0.25">
      <c r="C40" s="12"/>
      <c r="G40" s="12"/>
      <c r="H40" s="12"/>
      <c r="I40" s="12"/>
    </row>
  </sheetData>
  <pageMargins left="0.7" right="0.7" top="0.75" bottom="0.75" header="0.3" footer="0.3"/>
  <pageSetup paperSize="9" scale="78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51"/>
  <sheetViews>
    <sheetView tabSelected="1" zoomScale="75" zoomScaleNormal="75" workbookViewId="0">
      <selection activeCell="B41" sqref="B41"/>
    </sheetView>
  </sheetViews>
  <sheetFormatPr defaultColWidth="12.42578125" defaultRowHeight="12.75" x14ac:dyDescent="0.2"/>
  <cols>
    <col min="1" max="1" width="6" style="29" customWidth="1"/>
    <col min="2" max="5" width="12.42578125" style="29"/>
    <col min="6" max="6" width="13.5703125" style="29" bestFit="1" customWidth="1"/>
    <col min="7" max="14" width="12.42578125" style="29"/>
    <col min="15" max="15" width="13.42578125" style="32" bestFit="1" customWidth="1"/>
    <col min="16" max="16" width="12.28515625" style="32" bestFit="1" customWidth="1"/>
    <col min="17" max="256" width="12.42578125" style="29"/>
    <col min="257" max="257" width="6" style="29" customWidth="1"/>
    <col min="258" max="261" width="12.42578125" style="29"/>
    <col min="262" max="262" width="13.5703125" style="29" bestFit="1" customWidth="1"/>
    <col min="263" max="270" width="12.42578125" style="29"/>
    <col min="271" max="271" width="13.42578125" style="29" bestFit="1" customWidth="1"/>
    <col min="272" max="272" width="12.28515625" style="29" bestFit="1" customWidth="1"/>
    <col min="273" max="512" width="12.42578125" style="29"/>
    <col min="513" max="513" width="6" style="29" customWidth="1"/>
    <col min="514" max="517" width="12.42578125" style="29"/>
    <col min="518" max="518" width="13.5703125" style="29" bestFit="1" customWidth="1"/>
    <col min="519" max="526" width="12.42578125" style="29"/>
    <col min="527" max="527" width="13.42578125" style="29" bestFit="1" customWidth="1"/>
    <col min="528" max="528" width="12.28515625" style="29" bestFit="1" customWidth="1"/>
    <col min="529" max="768" width="12.42578125" style="29"/>
    <col min="769" max="769" width="6" style="29" customWidth="1"/>
    <col min="770" max="773" width="12.42578125" style="29"/>
    <col min="774" max="774" width="13.5703125" style="29" bestFit="1" customWidth="1"/>
    <col min="775" max="782" width="12.42578125" style="29"/>
    <col min="783" max="783" width="13.42578125" style="29" bestFit="1" customWidth="1"/>
    <col min="784" max="784" width="12.28515625" style="29" bestFit="1" customWidth="1"/>
    <col min="785" max="1024" width="12.42578125" style="29"/>
    <col min="1025" max="1025" width="6" style="29" customWidth="1"/>
    <col min="1026" max="1029" width="12.42578125" style="29"/>
    <col min="1030" max="1030" width="13.5703125" style="29" bestFit="1" customWidth="1"/>
    <col min="1031" max="1038" width="12.42578125" style="29"/>
    <col min="1039" max="1039" width="13.42578125" style="29" bestFit="1" customWidth="1"/>
    <col min="1040" max="1040" width="12.28515625" style="29" bestFit="1" customWidth="1"/>
    <col min="1041" max="1280" width="12.42578125" style="29"/>
    <col min="1281" max="1281" width="6" style="29" customWidth="1"/>
    <col min="1282" max="1285" width="12.42578125" style="29"/>
    <col min="1286" max="1286" width="13.5703125" style="29" bestFit="1" customWidth="1"/>
    <col min="1287" max="1294" width="12.42578125" style="29"/>
    <col min="1295" max="1295" width="13.42578125" style="29" bestFit="1" customWidth="1"/>
    <col min="1296" max="1296" width="12.28515625" style="29" bestFit="1" customWidth="1"/>
    <col min="1297" max="1536" width="12.42578125" style="29"/>
    <col min="1537" max="1537" width="6" style="29" customWidth="1"/>
    <col min="1538" max="1541" width="12.42578125" style="29"/>
    <col min="1542" max="1542" width="13.5703125" style="29" bestFit="1" customWidth="1"/>
    <col min="1543" max="1550" width="12.42578125" style="29"/>
    <col min="1551" max="1551" width="13.42578125" style="29" bestFit="1" customWidth="1"/>
    <col min="1552" max="1552" width="12.28515625" style="29" bestFit="1" customWidth="1"/>
    <col min="1553" max="1792" width="12.42578125" style="29"/>
    <col min="1793" max="1793" width="6" style="29" customWidth="1"/>
    <col min="1794" max="1797" width="12.42578125" style="29"/>
    <col min="1798" max="1798" width="13.5703125" style="29" bestFit="1" customWidth="1"/>
    <col min="1799" max="1806" width="12.42578125" style="29"/>
    <col min="1807" max="1807" width="13.42578125" style="29" bestFit="1" customWidth="1"/>
    <col min="1808" max="1808" width="12.28515625" style="29" bestFit="1" customWidth="1"/>
    <col min="1809" max="2048" width="12.42578125" style="29"/>
    <col min="2049" max="2049" width="6" style="29" customWidth="1"/>
    <col min="2050" max="2053" width="12.42578125" style="29"/>
    <col min="2054" max="2054" width="13.5703125" style="29" bestFit="1" customWidth="1"/>
    <col min="2055" max="2062" width="12.42578125" style="29"/>
    <col min="2063" max="2063" width="13.42578125" style="29" bestFit="1" customWidth="1"/>
    <col min="2064" max="2064" width="12.28515625" style="29" bestFit="1" customWidth="1"/>
    <col min="2065" max="2304" width="12.42578125" style="29"/>
    <col min="2305" max="2305" width="6" style="29" customWidth="1"/>
    <col min="2306" max="2309" width="12.42578125" style="29"/>
    <col min="2310" max="2310" width="13.5703125" style="29" bestFit="1" customWidth="1"/>
    <col min="2311" max="2318" width="12.42578125" style="29"/>
    <col min="2319" max="2319" width="13.42578125" style="29" bestFit="1" customWidth="1"/>
    <col min="2320" max="2320" width="12.28515625" style="29" bestFit="1" customWidth="1"/>
    <col min="2321" max="2560" width="12.42578125" style="29"/>
    <col min="2561" max="2561" width="6" style="29" customWidth="1"/>
    <col min="2562" max="2565" width="12.42578125" style="29"/>
    <col min="2566" max="2566" width="13.5703125" style="29" bestFit="1" customWidth="1"/>
    <col min="2567" max="2574" width="12.42578125" style="29"/>
    <col min="2575" max="2575" width="13.42578125" style="29" bestFit="1" customWidth="1"/>
    <col min="2576" max="2576" width="12.28515625" style="29" bestFit="1" customWidth="1"/>
    <col min="2577" max="2816" width="12.42578125" style="29"/>
    <col min="2817" max="2817" width="6" style="29" customWidth="1"/>
    <col min="2818" max="2821" width="12.42578125" style="29"/>
    <col min="2822" max="2822" width="13.5703125" style="29" bestFit="1" customWidth="1"/>
    <col min="2823" max="2830" width="12.42578125" style="29"/>
    <col min="2831" max="2831" width="13.42578125" style="29" bestFit="1" customWidth="1"/>
    <col min="2832" max="2832" width="12.28515625" style="29" bestFit="1" customWidth="1"/>
    <col min="2833" max="3072" width="12.42578125" style="29"/>
    <col min="3073" max="3073" width="6" style="29" customWidth="1"/>
    <col min="3074" max="3077" width="12.42578125" style="29"/>
    <col min="3078" max="3078" width="13.5703125" style="29" bestFit="1" customWidth="1"/>
    <col min="3079" max="3086" width="12.42578125" style="29"/>
    <col min="3087" max="3087" width="13.42578125" style="29" bestFit="1" customWidth="1"/>
    <col min="3088" max="3088" width="12.28515625" style="29" bestFit="1" customWidth="1"/>
    <col min="3089" max="3328" width="12.42578125" style="29"/>
    <col min="3329" max="3329" width="6" style="29" customWidth="1"/>
    <col min="3330" max="3333" width="12.42578125" style="29"/>
    <col min="3334" max="3334" width="13.5703125" style="29" bestFit="1" customWidth="1"/>
    <col min="3335" max="3342" width="12.42578125" style="29"/>
    <col min="3343" max="3343" width="13.42578125" style="29" bestFit="1" customWidth="1"/>
    <col min="3344" max="3344" width="12.28515625" style="29" bestFit="1" customWidth="1"/>
    <col min="3345" max="3584" width="12.42578125" style="29"/>
    <col min="3585" max="3585" width="6" style="29" customWidth="1"/>
    <col min="3586" max="3589" width="12.42578125" style="29"/>
    <col min="3590" max="3590" width="13.5703125" style="29" bestFit="1" customWidth="1"/>
    <col min="3591" max="3598" width="12.42578125" style="29"/>
    <col min="3599" max="3599" width="13.42578125" style="29" bestFit="1" customWidth="1"/>
    <col min="3600" max="3600" width="12.28515625" style="29" bestFit="1" customWidth="1"/>
    <col min="3601" max="3840" width="12.42578125" style="29"/>
    <col min="3841" max="3841" width="6" style="29" customWidth="1"/>
    <col min="3842" max="3845" width="12.42578125" style="29"/>
    <col min="3846" max="3846" width="13.5703125" style="29" bestFit="1" customWidth="1"/>
    <col min="3847" max="3854" width="12.42578125" style="29"/>
    <col min="3855" max="3855" width="13.42578125" style="29" bestFit="1" customWidth="1"/>
    <col min="3856" max="3856" width="12.28515625" style="29" bestFit="1" customWidth="1"/>
    <col min="3857" max="4096" width="12.42578125" style="29"/>
    <col min="4097" max="4097" width="6" style="29" customWidth="1"/>
    <col min="4098" max="4101" width="12.42578125" style="29"/>
    <col min="4102" max="4102" width="13.5703125" style="29" bestFit="1" customWidth="1"/>
    <col min="4103" max="4110" width="12.42578125" style="29"/>
    <col min="4111" max="4111" width="13.42578125" style="29" bestFit="1" customWidth="1"/>
    <col min="4112" max="4112" width="12.28515625" style="29" bestFit="1" customWidth="1"/>
    <col min="4113" max="4352" width="12.42578125" style="29"/>
    <col min="4353" max="4353" width="6" style="29" customWidth="1"/>
    <col min="4354" max="4357" width="12.42578125" style="29"/>
    <col min="4358" max="4358" width="13.5703125" style="29" bestFit="1" customWidth="1"/>
    <col min="4359" max="4366" width="12.42578125" style="29"/>
    <col min="4367" max="4367" width="13.42578125" style="29" bestFit="1" customWidth="1"/>
    <col min="4368" max="4368" width="12.28515625" style="29" bestFit="1" customWidth="1"/>
    <col min="4369" max="4608" width="12.42578125" style="29"/>
    <col min="4609" max="4609" width="6" style="29" customWidth="1"/>
    <col min="4610" max="4613" width="12.42578125" style="29"/>
    <col min="4614" max="4614" width="13.5703125" style="29" bestFit="1" customWidth="1"/>
    <col min="4615" max="4622" width="12.42578125" style="29"/>
    <col min="4623" max="4623" width="13.42578125" style="29" bestFit="1" customWidth="1"/>
    <col min="4624" max="4624" width="12.28515625" style="29" bestFit="1" customWidth="1"/>
    <col min="4625" max="4864" width="12.42578125" style="29"/>
    <col min="4865" max="4865" width="6" style="29" customWidth="1"/>
    <col min="4866" max="4869" width="12.42578125" style="29"/>
    <col min="4870" max="4870" width="13.5703125" style="29" bestFit="1" customWidth="1"/>
    <col min="4871" max="4878" width="12.42578125" style="29"/>
    <col min="4879" max="4879" width="13.42578125" style="29" bestFit="1" customWidth="1"/>
    <col min="4880" max="4880" width="12.28515625" style="29" bestFit="1" customWidth="1"/>
    <col min="4881" max="5120" width="12.42578125" style="29"/>
    <col min="5121" max="5121" width="6" style="29" customWidth="1"/>
    <col min="5122" max="5125" width="12.42578125" style="29"/>
    <col min="5126" max="5126" width="13.5703125" style="29" bestFit="1" customWidth="1"/>
    <col min="5127" max="5134" width="12.42578125" style="29"/>
    <col min="5135" max="5135" width="13.42578125" style="29" bestFit="1" customWidth="1"/>
    <col min="5136" max="5136" width="12.28515625" style="29" bestFit="1" customWidth="1"/>
    <col min="5137" max="5376" width="12.42578125" style="29"/>
    <col min="5377" max="5377" width="6" style="29" customWidth="1"/>
    <col min="5378" max="5381" width="12.42578125" style="29"/>
    <col min="5382" max="5382" width="13.5703125" style="29" bestFit="1" customWidth="1"/>
    <col min="5383" max="5390" width="12.42578125" style="29"/>
    <col min="5391" max="5391" width="13.42578125" style="29" bestFit="1" customWidth="1"/>
    <col min="5392" max="5392" width="12.28515625" style="29" bestFit="1" customWidth="1"/>
    <col min="5393" max="5632" width="12.42578125" style="29"/>
    <col min="5633" max="5633" width="6" style="29" customWidth="1"/>
    <col min="5634" max="5637" width="12.42578125" style="29"/>
    <col min="5638" max="5638" width="13.5703125" style="29" bestFit="1" customWidth="1"/>
    <col min="5639" max="5646" width="12.42578125" style="29"/>
    <col min="5647" max="5647" width="13.42578125" style="29" bestFit="1" customWidth="1"/>
    <col min="5648" max="5648" width="12.28515625" style="29" bestFit="1" customWidth="1"/>
    <col min="5649" max="5888" width="12.42578125" style="29"/>
    <col min="5889" max="5889" width="6" style="29" customWidth="1"/>
    <col min="5890" max="5893" width="12.42578125" style="29"/>
    <col min="5894" max="5894" width="13.5703125" style="29" bestFit="1" customWidth="1"/>
    <col min="5895" max="5902" width="12.42578125" style="29"/>
    <col min="5903" max="5903" width="13.42578125" style="29" bestFit="1" customWidth="1"/>
    <col min="5904" max="5904" width="12.28515625" style="29" bestFit="1" customWidth="1"/>
    <col min="5905" max="6144" width="12.42578125" style="29"/>
    <col min="6145" max="6145" width="6" style="29" customWidth="1"/>
    <col min="6146" max="6149" width="12.42578125" style="29"/>
    <col min="6150" max="6150" width="13.5703125" style="29" bestFit="1" customWidth="1"/>
    <col min="6151" max="6158" width="12.42578125" style="29"/>
    <col min="6159" max="6159" width="13.42578125" style="29" bestFit="1" customWidth="1"/>
    <col min="6160" max="6160" width="12.28515625" style="29" bestFit="1" customWidth="1"/>
    <col min="6161" max="6400" width="12.42578125" style="29"/>
    <col min="6401" max="6401" width="6" style="29" customWidth="1"/>
    <col min="6402" max="6405" width="12.42578125" style="29"/>
    <col min="6406" max="6406" width="13.5703125" style="29" bestFit="1" customWidth="1"/>
    <col min="6407" max="6414" width="12.42578125" style="29"/>
    <col min="6415" max="6415" width="13.42578125" style="29" bestFit="1" customWidth="1"/>
    <col min="6416" max="6416" width="12.28515625" style="29" bestFit="1" customWidth="1"/>
    <col min="6417" max="6656" width="12.42578125" style="29"/>
    <col min="6657" max="6657" width="6" style="29" customWidth="1"/>
    <col min="6658" max="6661" width="12.42578125" style="29"/>
    <col min="6662" max="6662" width="13.5703125" style="29" bestFit="1" customWidth="1"/>
    <col min="6663" max="6670" width="12.42578125" style="29"/>
    <col min="6671" max="6671" width="13.42578125" style="29" bestFit="1" customWidth="1"/>
    <col min="6672" max="6672" width="12.28515625" style="29" bestFit="1" customWidth="1"/>
    <col min="6673" max="6912" width="12.42578125" style="29"/>
    <col min="6913" max="6913" width="6" style="29" customWidth="1"/>
    <col min="6914" max="6917" width="12.42578125" style="29"/>
    <col min="6918" max="6918" width="13.5703125" style="29" bestFit="1" customWidth="1"/>
    <col min="6919" max="6926" width="12.42578125" style="29"/>
    <col min="6927" max="6927" width="13.42578125" style="29" bestFit="1" customWidth="1"/>
    <col min="6928" max="6928" width="12.28515625" style="29" bestFit="1" customWidth="1"/>
    <col min="6929" max="7168" width="12.42578125" style="29"/>
    <col min="7169" max="7169" width="6" style="29" customWidth="1"/>
    <col min="7170" max="7173" width="12.42578125" style="29"/>
    <col min="7174" max="7174" width="13.5703125" style="29" bestFit="1" customWidth="1"/>
    <col min="7175" max="7182" width="12.42578125" style="29"/>
    <col min="7183" max="7183" width="13.42578125" style="29" bestFit="1" customWidth="1"/>
    <col min="7184" max="7184" width="12.28515625" style="29" bestFit="1" customWidth="1"/>
    <col min="7185" max="7424" width="12.42578125" style="29"/>
    <col min="7425" max="7425" width="6" style="29" customWidth="1"/>
    <col min="7426" max="7429" width="12.42578125" style="29"/>
    <col min="7430" max="7430" width="13.5703125" style="29" bestFit="1" customWidth="1"/>
    <col min="7431" max="7438" width="12.42578125" style="29"/>
    <col min="7439" max="7439" width="13.42578125" style="29" bestFit="1" customWidth="1"/>
    <col min="7440" max="7440" width="12.28515625" style="29" bestFit="1" customWidth="1"/>
    <col min="7441" max="7680" width="12.42578125" style="29"/>
    <col min="7681" max="7681" width="6" style="29" customWidth="1"/>
    <col min="7682" max="7685" width="12.42578125" style="29"/>
    <col min="7686" max="7686" width="13.5703125" style="29" bestFit="1" customWidth="1"/>
    <col min="7687" max="7694" width="12.42578125" style="29"/>
    <col min="7695" max="7695" width="13.42578125" style="29" bestFit="1" customWidth="1"/>
    <col min="7696" max="7696" width="12.28515625" style="29" bestFit="1" customWidth="1"/>
    <col min="7697" max="7936" width="12.42578125" style="29"/>
    <col min="7937" max="7937" width="6" style="29" customWidth="1"/>
    <col min="7938" max="7941" width="12.42578125" style="29"/>
    <col min="7942" max="7942" width="13.5703125" style="29" bestFit="1" customWidth="1"/>
    <col min="7943" max="7950" width="12.42578125" style="29"/>
    <col min="7951" max="7951" width="13.42578125" style="29" bestFit="1" customWidth="1"/>
    <col min="7952" max="7952" width="12.28515625" style="29" bestFit="1" customWidth="1"/>
    <col min="7953" max="8192" width="12.42578125" style="29"/>
    <col min="8193" max="8193" width="6" style="29" customWidth="1"/>
    <col min="8194" max="8197" width="12.42578125" style="29"/>
    <col min="8198" max="8198" width="13.5703125" style="29" bestFit="1" customWidth="1"/>
    <col min="8199" max="8206" width="12.42578125" style="29"/>
    <col min="8207" max="8207" width="13.42578125" style="29" bestFit="1" customWidth="1"/>
    <col min="8208" max="8208" width="12.28515625" style="29" bestFit="1" customWidth="1"/>
    <col min="8209" max="8448" width="12.42578125" style="29"/>
    <col min="8449" max="8449" width="6" style="29" customWidth="1"/>
    <col min="8450" max="8453" width="12.42578125" style="29"/>
    <col min="8454" max="8454" width="13.5703125" style="29" bestFit="1" customWidth="1"/>
    <col min="8455" max="8462" width="12.42578125" style="29"/>
    <col min="8463" max="8463" width="13.42578125" style="29" bestFit="1" customWidth="1"/>
    <col min="8464" max="8464" width="12.28515625" style="29" bestFit="1" customWidth="1"/>
    <col min="8465" max="8704" width="12.42578125" style="29"/>
    <col min="8705" max="8705" width="6" style="29" customWidth="1"/>
    <col min="8706" max="8709" width="12.42578125" style="29"/>
    <col min="8710" max="8710" width="13.5703125" style="29" bestFit="1" customWidth="1"/>
    <col min="8711" max="8718" width="12.42578125" style="29"/>
    <col min="8719" max="8719" width="13.42578125" style="29" bestFit="1" customWidth="1"/>
    <col min="8720" max="8720" width="12.28515625" style="29" bestFit="1" customWidth="1"/>
    <col min="8721" max="8960" width="12.42578125" style="29"/>
    <col min="8961" max="8961" width="6" style="29" customWidth="1"/>
    <col min="8962" max="8965" width="12.42578125" style="29"/>
    <col min="8966" max="8966" width="13.5703125" style="29" bestFit="1" customWidth="1"/>
    <col min="8967" max="8974" width="12.42578125" style="29"/>
    <col min="8975" max="8975" width="13.42578125" style="29" bestFit="1" customWidth="1"/>
    <col min="8976" max="8976" width="12.28515625" style="29" bestFit="1" customWidth="1"/>
    <col min="8977" max="9216" width="12.42578125" style="29"/>
    <col min="9217" max="9217" width="6" style="29" customWidth="1"/>
    <col min="9218" max="9221" width="12.42578125" style="29"/>
    <col min="9222" max="9222" width="13.5703125" style="29" bestFit="1" customWidth="1"/>
    <col min="9223" max="9230" width="12.42578125" style="29"/>
    <col min="9231" max="9231" width="13.42578125" style="29" bestFit="1" customWidth="1"/>
    <col min="9232" max="9232" width="12.28515625" style="29" bestFit="1" customWidth="1"/>
    <col min="9233" max="9472" width="12.42578125" style="29"/>
    <col min="9473" max="9473" width="6" style="29" customWidth="1"/>
    <col min="9474" max="9477" width="12.42578125" style="29"/>
    <col min="9478" max="9478" width="13.5703125" style="29" bestFit="1" customWidth="1"/>
    <col min="9479" max="9486" width="12.42578125" style="29"/>
    <col min="9487" max="9487" width="13.42578125" style="29" bestFit="1" customWidth="1"/>
    <col min="9488" max="9488" width="12.28515625" style="29" bestFit="1" customWidth="1"/>
    <col min="9489" max="9728" width="12.42578125" style="29"/>
    <col min="9729" max="9729" width="6" style="29" customWidth="1"/>
    <col min="9730" max="9733" width="12.42578125" style="29"/>
    <col min="9734" max="9734" width="13.5703125" style="29" bestFit="1" customWidth="1"/>
    <col min="9735" max="9742" width="12.42578125" style="29"/>
    <col min="9743" max="9743" width="13.42578125" style="29" bestFit="1" customWidth="1"/>
    <col min="9744" max="9744" width="12.28515625" style="29" bestFit="1" customWidth="1"/>
    <col min="9745" max="9984" width="12.42578125" style="29"/>
    <col min="9985" max="9985" width="6" style="29" customWidth="1"/>
    <col min="9986" max="9989" width="12.42578125" style="29"/>
    <col min="9990" max="9990" width="13.5703125" style="29" bestFit="1" customWidth="1"/>
    <col min="9991" max="9998" width="12.42578125" style="29"/>
    <col min="9999" max="9999" width="13.42578125" style="29" bestFit="1" customWidth="1"/>
    <col min="10000" max="10000" width="12.28515625" style="29" bestFit="1" customWidth="1"/>
    <col min="10001" max="10240" width="12.42578125" style="29"/>
    <col min="10241" max="10241" width="6" style="29" customWidth="1"/>
    <col min="10242" max="10245" width="12.42578125" style="29"/>
    <col min="10246" max="10246" width="13.5703125" style="29" bestFit="1" customWidth="1"/>
    <col min="10247" max="10254" width="12.42578125" style="29"/>
    <col min="10255" max="10255" width="13.42578125" style="29" bestFit="1" customWidth="1"/>
    <col min="10256" max="10256" width="12.28515625" style="29" bestFit="1" customWidth="1"/>
    <col min="10257" max="10496" width="12.42578125" style="29"/>
    <col min="10497" max="10497" width="6" style="29" customWidth="1"/>
    <col min="10498" max="10501" width="12.42578125" style="29"/>
    <col min="10502" max="10502" width="13.5703125" style="29" bestFit="1" customWidth="1"/>
    <col min="10503" max="10510" width="12.42578125" style="29"/>
    <col min="10511" max="10511" width="13.42578125" style="29" bestFit="1" customWidth="1"/>
    <col min="10512" max="10512" width="12.28515625" style="29" bestFit="1" customWidth="1"/>
    <col min="10513" max="10752" width="12.42578125" style="29"/>
    <col min="10753" max="10753" width="6" style="29" customWidth="1"/>
    <col min="10754" max="10757" width="12.42578125" style="29"/>
    <col min="10758" max="10758" width="13.5703125" style="29" bestFit="1" customWidth="1"/>
    <col min="10759" max="10766" width="12.42578125" style="29"/>
    <col min="10767" max="10767" width="13.42578125" style="29" bestFit="1" customWidth="1"/>
    <col min="10768" max="10768" width="12.28515625" style="29" bestFit="1" customWidth="1"/>
    <col min="10769" max="11008" width="12.42578125" style="29"/>
    <col min="11009" max="11009" width="6" style="29" customWidth="1"/>
    <col min="11010" max="11013" width="12.42578125" style="29"/>
    <col min="11014" max="11014" width="13.5703125" style="29" bestFit="1" customWidth="1"/>
    <col min="11015" max="11022" width="12.42578125" style="29"/>
    <col min="11023" max="11023" width="13.42578125" style="29" bestFit="1" customWidth="1"/>
    <col min="11024" max="11024" width="12.28515625" style="29" bestFit="1" customWidth="1"/>
    <col min="11025" max="11264" width="12.42578125" style="29"/>
    <col min="11265" max="11265" width="6" style="29" customWidth="1"/>
    <col min="11266" max="11269" width="12.42578125" style="29"/>
    <col min="11270" max="11270" width="13.5703125" style="29" bestFit="1" customWidth="1"/>
    <col min="11271" max="11278" width="12.42578125" style="29"/>
    <col min="11279" max="11279" width="13.42578125" style="29" bestFit="1" customWidth="1"/>
    <col min="11280" max="11280" width="12.28515625" style="29" bestFit="1" customWidth="1"/>
    <col min="11281" max="11520" width="12.42578125" style="29"/>
    <col min="11521" max="11521" width="6" style="29" customWidth="1"/>
    <col min="11522" max="11525" width="12.42578125" style="29"/>
    <col min="11526" max="11526" width="13.5703125" style="29" bestFit="1" customWidth="1"/>
    <col min="11527" max="11534" width="12.42578125" style="29"/>
    <col min="11535" max="11535" width="13.42578125" style="29" bestFit="1" customWidth="1"/>
    <col min="11536" max="11536" width="12.28515625" style="29" bestFit="1" customWidth="1"/>
    <col min="11537" max="11776" width="12.42578125" style="29"/>
    <col min="11777" max="11777" width="6" style="29" customWidth="1"/>
    <col min="11778" max="11781" width="12.42578125" style="29"/>
    <col min="11782" max="11782" width="13.5703125" style="29" bestFit="1" customWidth="1"/>
    <col min="11783" max="11790" width="12.42578125" style="29"/>
    <col min="11791" max="11791" width="13.42578125" style="29" bestFit="1" customWidth="1"/>
    <col min="11792" max="11792" width="12.28515625" style="29" bestFit="1" customWidth="1"/>
    <col min="11793" max="12032" width="12.42578125" style="29"/>
    <col min="12033" max="12033" width="6" style="29" customWidth="1"/>
    <col min="12034" max="12037" width="12.42578125" style="29"/>
    <col min="12038" max="12038" width="13.5703125" style="29" bestFit="1" customWidth="1"/>
    <col min="12039" max="12046" width="12.42578125" style="29"/>
    <col min="12047" max="12047" width="13.42578125" style="29" bestFit="1" customWidth="1"/>
    <col min="12048" max="12048" width="12.28515625" style="29" bestFit="1" customWidth="1"/>
    <col min="12049" max="12288" width="12.42578125" style="29"/>
    <col min="12289" max="12289" width="6" style="29" customWidth="1"/>
    <col min="12290" max="12293" width="12.42578125" style="29"/>
    <col min="12294" max="12294" width="13.5703125" style="29" bestFit="1" customWidth="1"/>
    <col min="12295" max="12302" width="12.42578125" style="29"/>
    <col min="12303" max="12303" width="13.42578125" style="29" bestFit="1" customWidth="1"/>
    <col min="12304" max="12304" width="12.28515625" style="29" bestFit="1" customWidth="1"/>
    <col min="12305" max="12544" width="12.42578125" style="29"/>
    <col min="12545" max="12545" width="6" style="29" customWidth="1"/>
    <col min="12546" max="12549" width="12.42578125" style="29"/>
    <col min="12550" max="12550" width="13.5703125" style="29" bestFit="1" customWidth="1"/>
    <col min="12551" max="12558" width="12.42578125" style="29"/>
    <col min="12559" max="12559" width="13.42578125" style="29" bestFit="1" customWidth="1"/>
    <col min="12560" max="12560" width="12.28515625" style="29" bestFit="1" customWidth="1"/>
    <col min="12561" max="12800" width="12.42578125" style="29"/>
    <col min="12801" max="12801" width="6" style="29" customWidth="1"/>
    <col min="12802" max="12805" width="12.42578125" style="29"/>
    <col min="12806" max="12806" width="13.5703125" style="29" bestFit="1" customWidth="1"/>
    <col min="12807" max="12814" width="12.42578125" style="29"/>
    <col min="12815" max="12815" width="13.42578125" style="29" bestFit="1" customWidth="1"/>
    <col min="12816" max="12816" width="12.28515625" style="29" bestFit="1" customWidth="1"/>
    <col min="12817" max="13056" width="12.42578125" style="29"/>
    <col min="13057" max="13057" width="6" style="29" customWidth="1"/>
    <col min="13058" max="13061" width="12.42578125" style="29"/>
    <col min="13062" max="13062" width="13.5703125" style="29" bestFit="1" customWidth="1"/>
    <col min="13063" max="13070" width="12.42578125" style="29"/>
    <col min="13071" max="13071" width="13.42578125" style="29" bestFit="1" customWidth="1"/>
    <col min="13072" max="13072" width="12.28515625" style="29" bestFit="1" customWidth="1"/>
    <col min="13073" max="13312" width="12.42578125" style="29"/>
    <col min="13313" max="13313" width="6" style="29" customWidth="1"/>
    <col min="13314" max="13317" width="12.42578125" style="29"/>
    <col min="13318" max="13318" width="13.5703125" style="29" bestFit="1" customWidth="1"/>
    <col min="13319" max="13326" width="12.42578125" style="29"/>
    <col min="13327" max="13327" width="13.42578125" style="29" bestFit="1" customWidth="1"/>
    <col min="13328" max="13328" width="12.28515625" style="29" bestFit="1" customWidth="1"/>
    <col min="13329" max="13568" width="12.42578125" style="29"/>
    <col min="13569" max="13569" width="6" style="29" customWidth="1"/>
    <col min="13570" max="13573" width="12.42578125" style="29"/>
    <col min="13574" max="13574" width="13.5703125" style="29" bestFit="1" customWidth="1"/>
    <col min="13575" max="13582" width="12.42578125" style="29"/>
    <col min="13583" max="13583" width="13.42578125" style="29" bestFit="1" customWidth="1"/>
    <col min="13584" max="13584" width="12.28515625" style="29" bestFit="1" customWidth="1"/>
    <col min="13585" max="13824" width="12.42578125" style="29"/>
    <col min="13825" max="13825" width="6" style="29" customWidth="1"/>
    <col min="13826" max="13829" width="12.42578125" style="29"/>
    <col min="13830" max="13830" width="13.5703125" style="29" bestFit="1" customWidth="1"/>
    <col min="13831" max="13838" width="12.42578125" style="29"/>
    <col min="13839" max="13839" width="13.42578125" style="29" bestFit="1" customWidth="1"/>
    <col min="13840" max="13840" width="12.28515625" style="29" bestFit="1" customWidth="1"/>
    <col min="13841" max="14080" width="12.42578125" style="29"/>
    <col min="14081" max="14081" width="6" style="29" customWidth="1"/>
    <col min="14082" max="14085" width="12.42578125" style="29"/>
    <col min="14086" max="14086" width="13.5703125" style="29" bestFit="1" customWidth="1"/>
    <col min="14087" max="14094" width="12.42578125" style="29"/>
    <col min="14095" max="14095" width="13.42578125" style="29" bestFit="1" customWidth="1"/>
    <col min="14096" max="14096" width="12.28515625" style="29" bestFit="1" customWidth="1"/>
    <col min="14097" max="14336" width="12.42578125" style="29"/>
    <col min="14337" max="14337" width="6" style="29" customWidth="1"/>
    <col min="14338" max="14341" width="12.42578125" style="29"/>
    <col min="14342" max="14342" width="13.5703125" style="29" bestFit="1" customWidth="1"/>
    <col min="14343" max="14350" width="12.42578125" style="29"/>
    <col min="14351" max="14351" width="13.42578125" style="29" bestFit="1" customWidth="1"/>
    <col min="14352" max="14352" width="12.28515625" style="29" bestFit="1" customWidth="1"/>
    <col min="14353" max="14592" width="12.42578125" style="29"/>
    <col min="14593" max="14593" width="6" style="29" customWidth="1"/>
    <col min="14594" max="14597" width="12.42578125" style="29"/>
    <col min="14598" max="14598" width="13.5703125" style="29" bestFit="1" customWidth="1"/>
    <col min="14599" max="14606" width="12.42578125" style="29"/>
    <col min="14607" max="14607" width="13.42578125" style="29" bestFit="1" customWidth="1"/>
    <col min="14608" max="14608" width="12.28515625" style="29" bestFit="1" customWidth="1"/>
    <col min="14609" max="14848" width="12.42578125" style="29"/>
    <col min="14849" max="14849" width="6" style="29" customWidth="1"/>
    <col min="14850" max="14853" width="12.42578125" style="29"/>
    <col min="14854" max="14854" width="13.5703125" style="29" bestFit="1" customWidth="1"/>
    <col min="14855" max="14862" width="12.42578125" style="29"/>
    <col min="14863" max="14863" width="13.42578125" style="29" bestFit="1" customWidth="1"/>
    <col min="14864" max="14864" width="12.28515625" style="29" bestFit="1" customWidth="1"/>
    <col min="14865" max="15104" width="12.42578125" style="29"/>
    <col min="15105" max="15105" width="6" style="29" customWidth="1"/>
    <col min="15106" max="15109" width="12.42578125" style="29"/>
    <col min="15110" max="15110" width="13.5703125" style="29" bestFit="1" customWidth="1"/>
    <col min="15111" max="15118" width="12.42578125" style="29"/>
    <col min="15119" max="15119" width="13.42578125" style="29" bestFit="1" customWidth="1"/>
    <col min="15120" max="15120" width="12.28515625" style="29" bestFit="1" customWidth="1"/>
    <col min="15121" max="15360" width="12.42578125" style="29"/>
    <col min="15361" max="15361" width="6" style="29" customWidth="1"/>
    <col min="15362" max="15365" width="12.42578125" style="29"/>
    <col min="15366" max="15366" width="13.5703125" style="29" bestFit="1" customWidth="1"/>
    <col min="15367" max="15374" width="12.42578125" style="29"/>
    <col min="15375" max="15375" width="13.42578125" style="29" bestFit="1" customWidth="1"/>
    <col min="15376" max="15376" width="12.28515625" style="29" bestFit="1" customWidth="1"/>
    <col min="15377" max="15616" width="12.42578125" style="29"/>
    <col min="15617" max="15617" width="6" style="29" customWidth="1"/>
    <col min="15618" max="15621" width="12.42578125" style="29"/>
    <col min="15622" max="15622" width="13.5703125" style="29" bestFit="1" customWidth="1"/>
    <col min="15623" max="15630" width="12.42578125" style="29"/>
    <col min="15631" max="15631" width="13.42578125" style="29" bestFit="1" customWidth="1"/>
    <col min="15632" max="15632" width="12.28515625" style="29" bestFit="1" customWidth="1"/>
    <col min="15633" max="15872" width="12.42578125" style="29"/>
    <col min="15873" max="15873" width="6" style="29" customWidth="1"/>
    <col min="15874" max="15877" width="12.42578125" style="29"/>
    <col min="15878" max="15878" width="13.5703125" style="29" bestFit="1" customWidth="1"/>
    <col min="15879" max="15886" width="12.42578125" style="29"/>
    <col min="15887" max="15887" width="13.42578125" style="29" bestFit="1" customWidth="1"/>
    <col min="15888" max="15888" width="12.28515625" style="29" bestFit="1" customWidth="1"/>
    <col min="15889" max="16128" width="12.42578125" style="29"/>
    <col min="16129" max="16129" width="6" style="29" customWidth="1"/>
    <col min="16130" max="16133" width="12.42578125" style="29"/>
    <col min="16134" max="16134" width="13.5703125" style="29" bestFit="1" customWidth="1"/>
    <col min="16135" max="16142" width="12.42578125" style="29"/>
    <col min="16143" max="16143" width="13.42578125" style="29" bestFit="1" customWidth="1"/>
    <col min="16144" max="16144" width="12.28515625" style="29" bestFit="1" customWidth="1"/>
    <col min="16145" max="16384" width="12.42578125" style="29"/>
  </cols>
  <sheetData>
    <row r="1" spans="2:16" ht="15" x14ac:dyDescent="0.25">
      <c r="B1" s="28" t="s">
        <v>1</v>
      </c>
      <c r="C1" s="28"/>
      <c r="H1" s="30"/>
      <c r="J1" s="31" t="s">
        <v>11</v>
      </c>
    </row>
    <row r="2" spans="2:16" ht="13.5" x14ac:dyDescent="0.25">
      <c r="B2" s="28" t="s">
        <v>4</v>
      </c>
      <c r="C2" s="28"/>
    </row>
    <row r="3" spans="2:16" ht="13.5" x14ac:dyDescent="0.25">
      <c r="B3" s="28" t="s">
        <v>186</v>
      </c>
      <c r="C3" s="28"/>
    </row>
    <row r="4" spans="2:16" ht="13.5" x14ac:dyDescent="0.25">
      <c r="B4" s="28"/>
      <c r="C4" s="28"/>
    </row>
    <row r="5" spans="2:16" ht="13.5" x14ac:dyDescent="0.25">
      <c r="B5" s="33"/>
      <c r="C5" s="33"/>
      <c r="D5" s="34"/>
      <c r="E5" s="34"/>
      <c r="F5" s="34"/>
      <c r="G5" s="34"/>
      <c r="H5" s="34"/>
      <c r="I5" s="34"/>
      <c r="J5" s="34"/>
    </row>
    <row r="8" spans="2:16" ht="13.5" x14ac:dyDescent="0.25">
      <c r="B8" s="11" t="s">
        <v>12</v>
      </c>
    </row>
    <row r="9" spans="2:16" ht="13.5" x14ac:dyDescent="0.25">
      <c r="B9" s="26" t="s">
        <v>193</v>
      </c>
    </row>
    <row r="10" spans="2:16" ht="13.5" x14ac:dyDescent="0.25">
      <c r="B10" s="35"/>
    </row>
    <row r="13" spans="2:16" ht="13.5" x14ac:dyDescent="0.25">
      <c r="E13" s="715">
        <v>2018</v>
      </c>
      <c r="F13" s="715"/>
      <c r="G13" s="715">
        <v>2017</v>
      </c>
      <c r="H13" s="715"/>
      <c r="O13" s="36"/>
      <c r="P13" s="36"/>
    </row>
    <row r="14" spans="2:16" ht="13.5" x14ac:dyDescent="0.25">
      <c r="B14" s="29" t="s">
        <v>13</v>
      </c>
      <c r="E14" s="37" t="s">
        <v>14</v>
      </c>
      <c r="F14" s="35" t="s">
        <v>15</v>
      </c>
      <c r="G14" s="37" t="s">
        <v>14</v>
      </c>
      <c r="H14" s="35" t="s">
        <v>15</v>
      </c>
    </row>
    <row r="15" spans="2:16" ht="13.5" x14ac:dyDescent="0.25">
      <c r="E15" s="37" t="s">
        <v>16</v>
      </c>
      <c r="G15" s="37" t="s">
        <v>16</v>
      </c>
    </row>
    <row r="16" spans="2:16" ht="13.5" x14ac:dyDescent="0.25">
      <c r="F16" s="37" t="s">
        <v>17</v>
      </c>
      <c r="H16" s="37" t="s">
        <v>17</v>
      </c>
      <c r="N16" s="38"/>
    </row>
    <row r="17" spans="2:14" ht="13.5" x14ac:dyDescent="0.25">
      <c r="B17" s="35" t="s">
        <v>18</v>
      </c>
      <c r="C17" s="35"/>
      <c r="D17" s="35"/>
      <c r="E17" s="37" t="s">
        <v>19</v>
      </c>
      <c r="F17" s="39">
        <v>176000</v>
      </c>
      <c r="G17" s="37" t="s">
        <v>20</v>
      </c>
      <c r="H17" s="39">
        <v>192000</v>
      </c>
      <c r="I17" s="35"/>
    </row>
    <row r="18" spans="2:14" ht="13.5" x14ac:dyDescent="0.25">
      <c r="B18" s="35" t="s">
        <v>21</v>
      </c>
      <c r="C18" s="35"/>
      <c r="D18" s="35"/>
      <c r="E18" s="37" t="s">
        <v>22</v>
      </c>
      <c r="F18" s="39">
        <v>72727.259999999995</v>
      </c>
      <c r="G18" s="37" t="s">
        <v>23</v>
      </c>
      <c r="H18" s="39">
        <v>90909.079999999987</v>
      </c>
      <c r="I18" s="35"/>
      <c r="N18" s="38"/>
    </row>
    <row r="19" spans="2:14" ht="3" customHeight="1" x14ac:dyDescent="0.25">
      <c r="B19" s="35"/>
      <c r="C19" s="35"/>
      <c r="D19" s="35"/>
      <c r="E19" s="35"/>
      <c r="F19" s="40"/>
      <c r="G19" s="35"/>
      <c r="H19" s="40"/>
      <c r="I19" s="35"/>
    </row>
    <row r="20" spans="2:14" ht="15.75" customHeight="1" thickBot="1" x14ac:dyDescent="0.3">
      <c r="B20" s="35"/>
      <c r="C20" s="35"/>
      <c r="D20" s="35"/>
      <c r="E20" s="35"/>
      <c r="F20" s="41">
        <v>248727.26</v>
      </c>
      <c r="G20" s="42"/>
      <c r="H20" s="41">
        <v>282909.07999999996</v>
      </c>
      <c r="I20" s="35"/>
      <c r="J20" s="43"/>
      <c r="K20" s="43"/>
      <c r="L20" s="43"/>
    </row>
    <row r="21" spans="2:14" ht="3" customHeight="1" thickTop="1" x14ac:dyDescent="0.25">
      <c r="B21" s="35"/>
      <c r="C21" s="35"/>
      <c r="D21" s="35"/>
      <c r="E21" s="44" t="s">
        <v>24</v>
      </c>
      <c r="F21" s="40"/>
      <c r="G21" s="35"/>
      <c r="H21" s="40"/>
      <c r="I21" s="35"/>
      <c r="N21" s="43"/>
    </row>
    <row r="22" spans="2:14" ht="3" customHeight="1" x14ac:dyDescent="0.25">
      <c r="B22" s="35"/>
      <c r="C22" s="35"/>
      <c r="D22" s="35"/>
      <c r="E22" s="35"/>
      <c r="F22" s="40"/>
      <c r="G22" s="35"/>
      <c r="H22" s="40"/>
      <c r="I22" s="35"/>
    </row>
    <row r="23" spans="2:14" ht="13.5" x14ac:dyDescent="0.25">
      <c r="B23" s="35"/>
      <c r="C23" s="35"/>
      <c r="D23" s="35"/>
      <c r="E23" s="35"/>
      <c r="F23" s="40"/>
      <c r="G23" s="35"/>
      <c r="H23" s="40"/>
      <c r="I23" s="35"/>
      <c r="K23" s="43"/>
      <c r="L23" s="43"/>
    </row>
    <row r="24" spans="2:14" ht="13.5" x14ac:dyDescent="0.25">
      <c r="B24" s="35"/>
      <c r="C24" s="35"/>
      <c r="D24" s="35"/>
      <c r="E24" s="35"/>
      <c r="F24" s="40"/>
      <c r="G24" s="35"/>
      <c r="H24" s="35"/>
      <c r="I24" s="35"/>
    </row>
    <row r="25" spans="2:14" ht="13.5" x14ac:dyDescent="0.25">
      <c r="B25" s="45" t="s">
        <v>25</v>
      </c>
      <c r="C25" s="35"/>
      <c r="D25" s="35"/>
      <c r="E25" s="35"/>
      <c r="F25" s="35"/>
      <c r="G25" s="35"/>
      <c r="H25" s="35"/>
      <c r="I25" s="35"/>
    </row>
    <row r="26" spans="2:14" ht="13.5" x14ac:dyDescent="0.25">
      <c r="B26" s="46" t="s">
        <v>1251</v>
      </c>
      <c r="C26" s="35"/>
      <c r="D26" s="35"/>
      <c r="E26" s="35"/>
      <c r="F26" s="35"/>
      <c r="G26" s="35"/>
      <c r="H26" s="35"/>
      <c r="I26" s="35"/>
    </row>
    <row r="27" spans="2:14" ht="13.5" x14ac:dyDescent="0.25">
      <c r="B27" s="35"/>
      <c r="C27" s="35"/>
      <c r="D27" s="35"/>
      <c r="E27" s="35"/>
      <c r="F27" s="35"/>
      <c r="G27" s="35"/>
      <c r="H27" s="35"/>
      <c r="I27" s="35"/>
    </row>
    <row r="28" spans="2:14" ht="13.5" x14ac:dyDescent="0.25">
      <c r="B28" s="35"/>
      <c r="C28" s="35"/>
      <c r="D28" s="35"/>
      <c r="E28" s="715">
        <v>2018</v>
      </c>
      <c r="F28" s="715"/>
      <c r="G28" s="715">
        <v>2017</v>
      </c>
      <c r="H28" s="715"/>
      <c r="I28" s="35"/>
    </row>
    <row r="29" spans="2:14" ht="13.5" x14ac:dyDescent="0.25">
      <c r="B29" s="35"/>
      <c r="C29" s="35"/>
      <c r="D29" s="35"/>
      <c r="E29" s="37" t="s">
        <v>26</v>
      </c>
      <c r="F29" s="35" t="s">
        <v>27</v>
      </c>
      <c r="G29" s="37" t="s">
        <v>26</v>
      </c>
      <c r="H29" s="35" t="s">
        <v>27</v>
      </c>
      <c r="I29" s="35"/>
    </row>
    <row r="30" spans="2:14" ht="13.5" x14ac:dyDescent="0.25">
      <c r="B30" s="35"/>
      <c r="C30" s="35"/>
      <c r="D30" s="35"/>
      <c r="E30" s="35"/>
      <c r="F30" s="37" t="s">
        <v>17</v>
      </c>
      <c r="G30" s="35"/>
      <c r="H30" s="37" t="s">
        <v>17</v>
      </c>
      <c r="I30" s="35"/>
    </row>
    <row r="31" spans="2:14" ht="13.5" x14ac:dyDescent="0.25">
      <c r="B31" s="35" t="s">
        <v>28</v>
      </c>
      <c r="C31" s="35"/>
      <c r="D31" s="35"/>
      <c r="E31" s="37"/>
      <c r="F31" s="47">
        <v>0</v>
      </c>
      <c r="G31" s="37"/>
      <c r="H31" s="47">
        <v>0</v>
      </c>
      <c r="I31" s="35"/>
    </row>
    <row r="32" spans="2:14" ht="13.5" x14ac:dyDescent="0.25">
      <c r="B32" s="35" t="s">
        <v>29</v>
      </c>
      <c r="C32" s="35"/>
      <c r="D32" s="35"/>
      <c r="E32" s="37"/>
      <c r="F32" s="49">
        <v>0</v>
      </c>
      <c r="G32" s="37"/>
      <c r="H32" s="49">
        <v>0</v>
      </c>
      <c r="I32" s="35"/>
    </row>
    <row r="33" spans="2:9" ht="13.5" x14ac:dyDescent="0.25">
      <c r="B33" s="35" t="s">
        <v>30</v>
      </c>
      <c r="C33" s="35"/>
      <c r="D33" s="35"/>
      <c r="E33" s="35"/>
      <c r="F33" s="48">
        <v>32668</v>
      </c>
      <c r="G33" s="35"/>
      <c r="H33" s="48">
        <v>17743.760000000002</v>
      </c>
      <c r="I33" s="35"/>
    </row>
    <row r="34" spans="2:9" ht="6" customHeight="1" x14ac:dyDescent="0.25">
      <c r="B34" s="35"/>
      <c r="C34" s="35"/>
      <c r="D34" s="35"/>
      <c r="E34" s="35"/>
      <c r="F34" s="40"/>
      <c r="G34" s="35"/>
      <c r="H34" s="40"/>
      <c r="I34" s="35"/>
    </row>
    <row r="35" spans="2:9" ht="14.25" thickBot="1" x14ac:dyDescent="0.3">
      <c r="B35" s="35"/>
      <c r="C35" s="35"/>
      <c r="D35" s="35"/>
      <c r="E35" s="35"/>
      <c r="F35" s="41">
        <v>32668</v>
      </c>
      <c r="G35" s="40"/>
      <c r="H35" s="41">
        <v>17743.760000000002</v>
      </c>
      <c r="I35" s="35"/>
    </row>
    <row r="36" spans="2:9" ht="3.75" customHeight="1" thickTop="1" x14ac:dyDescent="0.25">
      <c r="F36" s="40"/>
      <c r="G36" s="35"/>
      <c r="H36" s="40"/>
      <c r="I36" s="35"/>
    </row>
    <row r="37" spans="2:9" ht="5.0999999999999996" customHeight="1" x14ac:dyDescent="0.25">
      <c r="F37" s="40"/>
      <c r="H37" s="40"/>
    </row>
    <row r="38" spans="2:9" ht="5.0999999999999996" customHeight="1" x14ac:dyDescent="0.2">
      <c r="F38" s="43"/>
      <c r="H38" s="43"/>
    </row>
    <row r="39" spans="2:9" x14ac:dyDescent="0.2">
      <c r="F39" s="43"/>
      <c r="H39" s="43"/>
    </row>
    <row r="40" spans="2:9" ht="13.5" x14ac:dyDescent="0.25">
      <c r="B40" s="45" t="s">
        <v>31</v>
      </c>
    </row>
    <row r="41" spans="2:9" x14ac:dyDescent="0.2">
      <c r="B41" s="29" t="s">
        <v>32</v>
      </c>
    </row>
    <row r="43" spans="2:9" ht="13.5" x14ac:dyDescent="0.25">
      <c r="F43" s="40"/>
      <c r="G43" s="43"/>
      <c r="H43" s="40"/>
    </row>
    <row r="44" spans="2:9" ht="13.5" x14ac:dyDescent="0.25">
      <c r="F44" s="40"/>
      <c r="G44" s="43"/>
      <c r="H44" s="40"/>
    </row>
    <row r="45" spans="2:9" ht="3" customHeight="1" x14ac:dyDescent="0.25">
      <c r="F45" s="40"/>
      <c r="G45" s="43"/>
      <c r="H45" s="40"/>
    </row>
    <row r="46" spans="2:9" ht="13.5" x14ac:dyDescent="0.25">
      <c r="F46" s="51"/>
      <c r="G46" s="51"/>
      <c r="H46" s="42"/>
    </row>
    <row r="47" spans="2:9" ht="3" customHeight="1" x14ac:dyDescent="0.25">
      <c r="F47" s="40"/>
      <c r="G47" s="40"/>
      <c r="H47" s="40"/>
    </row>
    <row r="48" spans="2:9" ht="3.75" customHeight="1" x14ac:dyDescent="0.25">
      <c r="F48" s="40"/>
      <c r="G48" s="40"/>
      <c r="H48" s="40"/>
    </row>
    <row r="50" spans="2:2" ht="13.5" x14ac:dyDescent="0.25">
      <c r="B50" s="52"/>
    </row>
    <row r="51" spans="2:2" ht="13.5" x14ac:dyDescent="0.25">
      <c r="B51" s="52"/>
    </row>
  </sheetData>
  <mergeCells count="4">
    <mergeCell ref="E13:F13"/>
    <mergeCell ref="G13:H13"/>
    <mergeCell ref="E28:F28"/>
    <mergeCell ref="G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Cover</vt:lpstr>
      <vt:lpstr>Index</vt:lpstr>
      <vt:lpstr>inc and exp</vt:lpstr>
      <vt:lpstr>summary</vt:lpstr>
      <vt:lpstr>Expenditure</vt:lpstr>
      <vt:lpstr>Bal Sheet</vt:lpstr>
      <vt:lpstr>Assets</vt:lpstr>
      <vt:lpstr>Leases</vt:lpstr>
      <vt:lpstr>I</vt:lpstr>
      <vt:lpstr>J</vt:lpstr>
      <vt:lpstr>Section 2</vt:lpstr>
      <vt:lpstr>Bank Rec</vt:lpstr>
      <vt:lpstr>Variance Explanations</vt:lpstr>
      <vt:lpstr>Payments</vt:lpstr>
      <vt:lpstr>Receipts</vt:lpstr>
      <vt:lpstr>Assets!Print_Area</vt:lpstr>
      <vt:lpstr>'Bal Sheet'!Print_Area</vt:lpstr>
      <vt:lpstr>Expenditure!Print_Area</vt:lpstr>
      <vt:lpstr>J!Print_Area</vt:lpstr>
      <vt:lpstr>Leases!Print_Area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Wiltshire</dc:creator>
  <cp:lastModifiedBy>lisa-bd</cp:lastModifiedBy>
  <cp:lastPrinted>2018-07-17T16:43:55Z</cp:lastPrinted>
  <dcterms:created xsi:type="dcterms:W3CDTF">2017-07-25T14:40:57Z</dcterms:created>
  <dcterms:modified xsi:type="dcterms:W3CDTF">2018-09-08T08:12:57Z</dcterms:modified>
</cp:coreProperties>
</file>